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7035"/>
  </bookViews>
  <sheets>
    <sheet name="AGU KONFIGURATOR" sheetId="1" r:id="rId1"/>
  </sheets>
  <definedNames>
    <definedName name="_xlnm.Print_Area" localSheetId="0">'AGU KONFIGURATOR'!$A$1:$R$114</definedName>
    <definedName name="_xlnm.Print_Titles" localSheetId="0">'AGU KONFIGURATOR'!$10:$11</definedName>
  </definedNames>
  <calcPr calcId="145621"/>
</workbook>
</file>

<file path=xl/calcChain.xml><?xml version="1.0" encoding="utf-8"?>
<calcChain xmlns="http://schemas.openxmlformats.org/spreadsheetml/2006/main">
  <c r="L99" i="1" l="1"/>
  <c r="K99" i="1"/>
  <c r="I99" i="1"/>
  <c r="L98" i="1"/>
  <c r="K98" i="1"/>
  <c r="I98" i="1"/>
  <c r="L97" i="1"/>
  <c r="K97" i="1"/>
  <c r="I97" i="1"/>
  <c r="L96" i="1"/>
  <c r="K96" i="1"/>
  <c r="I96" i="1"/>
  <c r="L95" i="1"/>
  <c r="K95" i="1"/>
  <c r="I95" i="1"/>
  <c r="L94" i="1"/>
  <c r="K94" i="1"/>
  <c r="I94" i="1"/>
  <c r="L93" i="1"/>
  <c r="K93" i="1"/>
  <c r="I93" i="1"/>
  <c r="L67" i="1"/>
  <c r="K67" i="1"/>
  <c r="I67" i="1"/>
  <c r="L66" i="1"/>
  <c r="K66" i="1"/>
  <c r="I66" i="1"/>
  <c r="L65" i="1"/>
  <c r="K65" i="1"/>
  <c r="I65" i="1"/>
  <c r="L64" i="1"/>
  <c r="K64" i="1"/>
  <c r="I64" i="1"/>
  <c r="L63" i="1"/>
  <c r="K63" i="1"/>
  <c r="I63" i="1"/>
  <c r="L62" i="1"/>
  <c r="K62" i="1"/>
  <c r="I62" i="1"/>
  <c r="L61" i="1"/>
  <c r="K61" i="1"/>
  <c r="I61" i="1"/>
  <c r="L60" i="1"/>
  <c r="K60" i="1"/>
  <c r="I60" i="1"/>
  <c r="L43" i="1"/>
  <c r="K43" i="1"/>
  <c r="I43" i="1"/>
  <c r="L42" i="1"/>
  <c r="K42" i="1"/>
  <c r="I42" i="1"/>
  <c r="L41" i="1"/>
  <c r="K41" i="1"/>
  <c r="I41" i="1"/>
  <c r="L40" i="1"/>
  <c r="K40" i="1"/>
  <c r="I40" i="1"/>
  <c r="L39" i="1"/>
  <c r="K39" i="1"/>
  <c r="I39" i="1"/>
  <c r="L38" i="1"/>
  <c r="K38" i="1"/>
  <c r="I38" i="1"/>
  <c r="L37" i="1"/>
  <c r="K37" i="1"/>
  <c r="I37" i="1"/>
  <c r="I59" i="1" l="1"/>
  <c r="I58" i="1"/>
  <c r="I57" i="1"/>
  <c r="I56" i="1"/>
  <c r="I55" i="1"/>
  <c r="I54" i="1"/>
  <c r="I53" i="1"/>
  <c r="I52" i="1"/>
  <c r="K51" i="1" l="1"/>
  <c r="I51" i="1"/>
  <c r="L51" i="1" s="1"/>
  <c r="K50" i="1"/>
  <c r="I50" i="1"/>
  <c r="L50" i="1" s="1"/>
  <c r="K49" i="1"/>
  <c r="I49" i="1"/>
  <c r="L49" i="1" s="1"/>
  <c r="K48" i="1"/>
  <c r="I48" i="1"/>
  <c r="L48" i="1" s="1"/>
  <c r="K47" i="1"/>
  <c r="I47" i="1"/>
  <c r="L47" i="1" s="1"/>
  <c r="L46" i="1"/>
  <c r="K46" i="1"/>
  <c r="I46" i="1"/>
  <c r="K45" i="1"/>
  <c r="I45" i="1"/>
  <c r="L45" i="1" s="1"/>
  <c r="K44" i="1"/>
  <c r="I44" i="1"/>
  <c r="L44" i="1" s="1"/>
  <c r="K107" i="1" l="1"/>
  <c r="K106" i="1"/>
  <c r="K105" i="1"/>
  <c r="K104" i="1"/>
  <c r="K103" i="1"/>
  <c r="K102" i="1"/>
  <c r="K101" i="1"/>
  <c r="K100" i="1"/>
  <c r="K92" i="1"/>
  <c r="K91" i="1"/>
  <c r="K90" i="1"/>
  <c r="K89" i="1"/>
  <c r="K88" i="1"/>
  <c r="K87" i="1"/>
  <c r="K86" i="1"/>
  <c r="L84" i="1"/>
  <c r="K84" i="1"/>
  <c r="L83" i="1"/>
  <c r="K83" i="1"/>
  <c r="K82" i="1"/>
  <c r="L81" i="1"/>
  <c r="K81" i="1"/>
  <c r="L80" i="1"/>
  <c r="K80" i="1"/>
  <c r="L79" i="1"/>
  <c r="K79" i="1"/>
  <c r="L78" i="1"/>
  <c r="K78" i="1"/>
  <c r="L77" i="1"/>
  <c r="K77" i="1"/>
  <c r="K75" i="1"/>
  <c r="K74" i="1"/>
  <c r="K73" i="1"/>
  <c r="K72" i="1"/>
  <c r="K71" i="1"/>
  <c r="K70" i="1"/>
  <c r="K69" i="1"/>
  <c r="K68" i="1"/>
  <c r="L59" i="1"/>
  <c r="K59" i="1"/>
  <c r="L58" i="1"/>
  <c r="K58" i="1"/>
  <c r="L57" i="1"/>
  <c r="K57" i="1"/>
  <c r="K56" i="1"/>
  <c r="L55" i="1"/>
  <c r="K55" i="1"/>
  <c r="L54" i="1"/>
  <c r="K54" i="1"/>
  <c r="L53" i="1"/>
  <c r="K53" i="1"/>
  <c r="L52" i="1"/>
  <c r="K52" i="1"/>
  <c r="K36" i="1"/>
  <c r="K35" i="1"/>
  <c r="K34" i="1"/>
  <c r="K33" i="1"/>
  <c r="K32" i="1"/>
  <c r="K31" i="1"/>
  <c r="K30" i="1"/>
  <c r="K28" i="1"/>
  <c r="K27" i="1"/>
  <c r="K26" i="1"/>
  <c r="K25" i="1"/>
  <c r="K24" i="1"/>
  <c r="K23" i="1"/>
  <c r="K22" i="1"/>
  <c r="K21" i="1"/>
  <c r="K13" i="1"/>
  <c r="K20" i="1"/>
  <c r="K19" i="1"/>
  <c r="K18" i="1"/>
  <c r="K17" i="1"/>
  <c r="K16" i="1"/>
  <c r="K15" i="1"/>
  <c r="K14" i="1"/>
  <c r="I28" i="1" l="1"/>
  <c r="L28" i="1" s="1"/>
  <c r="I22" i="1"/>
  <c r="L22" i="1" s="1"/>
  <c r="I23" i="1"/>
  <c r="L23" i="1" s="1"/>
  <c r="I24" i="1"/>
  <c r="L24" i="1" s="1"/>
  <c r="I25" i="1"/>
  <c r="L25" i="1" s="1"/>
  <c r="I26" i="1"/>
  <c r="L26" i="1" s="1"/>
  <c r="I27" i="1"/>
  <c r="L27" i="1" s="1"/>
  <c r="I21" i="1"/>
  <c r="L21" i="1" s="1"/>
  <c r="I101" i="1"/>
  <c r="L101" i="1" s="1"/>
  <c r="I102" i="1"/>
  <c r="L102" i="1" s="1"/>
  <c r="I103" i="1"/>
  <c r="L103" i="1" s="1"/>
  <c r="I104" i="1"/>
  <c r="L104" i="1" s="1"/>
  <c r="I105" i="1"/>
  <c r="L105" i="1" s="1"/>
  <c r="I106" i="1"/>
  <c r="L106" i="1" s="1"/>
  <c r="I107" i="1"/>
  <c r="L107" i="1" s="1"/>
  <c r="I100" i="1"/>
  <c r="L100" i="1" s="1"/>
  <c r="I87" i="1"/>
  <c r="L87" i="1" s="1"/>
  <c r="I88" i="1"/>
  <c r="L88" i="1" s="1"/>
  <c r="I89" i="1"/>
  <c r="L89" i="1" s="1"/>
  <c r="I90" i="1"/>
  <c r="L90" i="1" s="1"/>
  <c r="I91" i="1"/>
  <c r="L91" i="1" s="1"/>
  <c r="I92" i="1"/>
  <c r="L92" i="1" s="1"/>
  <c r="I86" i="1"/>
  <c r="L86" i="1" s="1"/>
  <c r="I78" i="1"/>
  <c r="I79" i="1"/>
  <c r="I80" i="1"/>
  <c r="I81" i="1"/>
  <c r="I82" i="1"/>
  <c r="L82" i="1" s="1"/>
  <c r="I83" i="1"/>
  <c r="I84" i="1"/>
  <c r="I77" i="1"/>
  <c r="I69" i="1"/>
  <c r="L69" i="1" s="1"/>
  <c r="I70" i="1"/>
  <c r="L70" i="1" s="1"/>
  <c r="I71" i="1"/>
  <c r="L71" i="1" s="1"/>
  <c r="I72" i="1"/>
  <c r="L72" i="1" s="1"/>
  <c r="I73" i="1"/>
  <c r="L73" i="1" s="1"/>
  <c r="I74" i="1"/>
  <c r="L74" i="1" s="1"/>
  <c r="I75" i="1"/>
  <c r="L75" i="1" s="1"/>
  <c r="I68" i="1"/>
  <c r="L68" i="1" s="1"/>
  <c r="L56" i="1"/>
  <c r="I31" i="1"/>
  <c r="L31" i="1" s="1"/>
  <c r="I32" i="1"/>
  <c r="L32" i="1" s="1"/>
  <c r="I33" i="1"/>
  <c r="L33" i="1" s="1"/>
  <c r="I34" i="1"/>
  <c r="L34" i="1" s="1"/>
  <c r="I35" i="1"/>
  <c r="L35" i="1" s="1"/>
  <c r="I36" i="1"/>
  <c r="L36" i="1" s="1"/>
  <c r="I30" i="1"/>
  <c r="L30" i="1" s="1"/>
  <c r="I14" i="1"/>
  <c r="L14" i="1" s="1"/>
  <c r="I15" i="1"/>
  <c r="L15" i="1" s="1"/>
  <c r="I16" i="1"/>
  <c r="L16" i="1" s="1"/>
  <c r="I17" i="1"/>
  <c r="L17" i="1" s="1"/>
  <c r="I18" i="1"/>
  <c r="L18" i="1" s="1"/>
  <c r="I19" i="1"/>
  <c r="L19" i="1" s="1"/>
  <c r="I20" i="1"/>
  <c r="L20" i="1" s="1"/>
  <c r="I13" i="1"/>
  <c r="L13" i="1" s="1"/>
  <c r="L108" i="1" l="1"/>
  <c r="K108" i="1"/>
  <c r="K112" i="1" s="1"/>
</calcChain>
</file>

<file path=xl/sharedStrings.xml><?xml version="1.0" encoding="utf-8"?>
<sst xmlns="http://schemas.openxmlformats.org/spreadsheetml/2006/main" count="55" uniqueCount="46">
  <si>
    <t>Anzahl</t>
  </si>
  <si>
    <t>Liter/Min</t>
  </si>
  <si>
    <t>bar</t>
  </si>
  <si>
    <t>m³/h</t>
  </si>
  <si>
    <t>Position</t>
  </si>
  <si>
    <t>V22</t>
  </si>
  <si>
    <t>Fontänen gesamt</t>
  </si>
  <si>
    <t xml:space="preserve">Projekt: </t>
  </si>
  <si>
    <t>www.wasserspieltechnik.eu, info@wasserspieltechnik.eu</t>
  </si>
  <si>
    <t>Tel. +49 89 613-6473, Fax -3704</t>
  </si>
  <si>
    <t>Bedarf einzeln</t>
  </si>
  <si>
    <t>Bedarf gesamt</t>
  </si>
  <si>
    <t xml:space="preserve">Anwendungshinweis:   </t>
  </si>
  <si>
    <t>AGU GmbH, Lochhamer Schlag 5a, D-82166 Gräfelfing</t>
  </si>
  <si>
    <t>Fontänenhöhe
in m</t>
  </si>
  <si>
    <t>Effekt des Systems</t>
  </si>
  <si>
    <t>Beschreibung des Fontänensystems</t>
  </si>
  <si>
    <r>
      <t xml:space="preserve">Fontatop/ Fontaluce mit einem Vollstrahl mit </t>
    </r>
    <r>
      <rPr>
        <b/>
        <sz val="11"/>
        <rFont val="Calibri"/>
        <family val="2"/>
        <scheme val="minor"/>
      </rPr>
      <t xml:space="preserve">22 mm </t>
    </r>
    <r>
      <rPr>
        <sz val="11"/>
        <rFont val="Calibri"/>
        <family val="2"/>
        <scheme val="minor"/>
      </rPr>
      <t>Strahlaustritt</t>
    </r>
  </si>
  <si>
    <r>
      <t>Pufferspeicher Größe(m</t>
    </r>
    <r>
      <rPr>
        <b/>
        <sz val="12"/>
        <color theme="0"/>
        <rFont val="Calibri"/>
        <family val="2"/>
      </rPr>
      <t>³):</t>
    </r>
  </si>
  <si>
    <t>Eingabe Anzahl</t>
  </si>
  <si>
    <t>Düsenbezeichnung</t>
  </si>
  <si>
    <t>V10</t>
  </si>
  <si>
    <t>S32</t>
  </si>
  <si>
    <t xml:space="preserve">S50
</t>
  </si>
  <si>
    <t>V6</t>
  </si>
  <si>
    <t>V16</t>
  </si>
  <si>
    <t>V6x3</t>
  </si>
  <si>
    <t>V10x3</t>
  </si>
  <si>
    <r>
      <rPr>
        <sz val="11"/>
        <rFont val="Bauhaus 93"/>
        <family val="5"/>
      </rPr>
      <t>fontaluce®</t>
    </r>
    <r>
      <rPr>
        <sz val="11"/>
        <rFont val="Calibri"/>
        <family val="2"/>
        <scheme val="minor"/>
      </rPr>
      <t xml:space="preserve"> mit</t>
    </r>
    <r>
      <rPr>
        <b/>
        <sz val="11"/>
        <rFont val="Calibri"/>
        <family val="2"/>
        <scheme val="minor"/>
      </rPr>
      <t xml:space="preserve"> 3</t>
    </r>
    <r>
      <rPr>
        <sz val="11"/>
        <rFont val="Calibri"/>
        <family val="2"/>
        <scheme val="minor"/>
      </rPr>
      <t xml:space="preserve"> Vollstrahldüsen mit</t>
    </r>
    <r>
      <rPr>
        <b/>
        <sz val="11"/>
        <rFont val="Calibri"/>
        <family val="2"/>
        <scheme val="minor"/>
      </rPr>
      <t xml:space="preserve">      10 mm</t>
    </r>
    <r>
      <rPr>
        <sz val="11"/>
        <rFont val="Calibri"/>
        <family val="2"/>
        <scheme val="minor"/>
      </rPr>
      <t xml:space="preserve"> Strahlaustritt (110-40011-V10x3)</t>
    </r>
  </si>
  <si>
    <r>
      <rPr>
        <sz val="11"/>
        <rFont val="Bauhaus 93"/>
        <family val="5"/>
      </rPr>
      <t>fontaluce®</t>
    </r>
    <r>
      <rPr>
        <sz val="11"/>
        <rFont val="Calibri"/>
        <family val="2"/>
        <scheme val="minor"/>
      </rPr>
      <t xml:space="preserve"> mit</t>
    </r>
    <r>
      <rPr>
        <b/>
        <sz val="11"/>
        <rFont val="Calibri"/>
        <family val="2"/>
        <scheme val="minor"/>
      </rPr>
      <t xml:space="preserve"> 3</t>
    </r>
    <r>
      <rPr>
        <sz val="11"/>
        <rFont val="Calibri"/>
        <family val="2"/>
        <scheme val="minor"/>
      </rPr>
      <t xml:space="preserve"> Vollstrahldüsen mit</t>
    </r>
    <r>
      <rPr>
        <b/>
        <sz val="11"/>
        <rFont val="Calibri"/>
        <family val="2"/>
        <scheme val="minor"/>
      </rPr>
      <t xml:space="preserve">       6 mm</t>
    </r>
    <r>
      <rPr>
        <sz val="11"/>
        <rFont val="Calibri"/>
        <family val="2"/>
        <scheme val="minor"/>
      </rPr>
      <t xml:space="preserve"> Strahlaustritt (110-40011-V6x3)</t>
    </r>
  </si>
  <si>
    <t>V12</t>
  </si>
  <si>
    <r>
      <rPr>
        <sz val="11"/>
        <rFont val="Bauhaus 93"/>
        <family val="5"/>
      </rPr>
      <t>fontatop®/ fontaluce®</t>
    </r>
    <r>
      <rPr>
        <sz val="11"/>
        <rFont val="Calibri"/>
        <family val="2"/>
        <scheme val="minor"/>
      </rPr>
      <t xml:space="preserve"> mit einem Vollstrahl mit </t>
    </r>
    <r>
      <rPr>
        <b/>
        <sz val="11"/>
        <rFont val="Calibri"/>
        <family val="2"/>
        <scheme val="minor"/>
      </rPr>
      <t>10 mm</t>
    </r>
    <r>
      <rPr>
        <sz val="11"/>
        <rFont val="Calibri"/>
        <family val="2"/>
        <scheme val="minor"/>
      </rPr>
      <t xml:space="preserve"> Strahlaustritt (wahlweise kardanisch bis 18˚ verstellbar (nur Fontatop) (K2S-75-V10 (K2S-110-Vv10/ K2S-110-  40011-V10)</t>
    </r>
  </si>
  <si>
    <r>
      <rPr>
        <sz val="11"/>
        <rFont val="Bauhaus 93"/>
        <family val="5"/>
      </rPr>
      <t>fontatop®/ fontaluce®</t>
    </r>
    <r>
      <rPr>
        <sz val="11"/>
        <rFont val="Calibri"/>
        <family val="2"/>
        <scheme val="minor"/>
      </rPr>
      <t xml:space="preserve"> mit einem Vollstrahl mit </t>
    </r>
    <r>
      <rPr>
        <b/>
        <sz val="11"/>
        <rFont val="Calibri"/>
        <family val="2"/>
        <scheme val="minor"/>
      </rPr>
      <t xml:space="preserve">16 mm </t>
    </r>
    <r>
      <rPr>
        <sz val="11"/>
        <rFont val="Calibri"/>
        <family val="2"/>
        <scheme val="minor"/>
      </rPr>
      <t>Strahlaustritt 
(K2S-75-V16/ K2S-110-40011-V16)</t>
    </r>
  </si>
  <si>
    <r>
      <rPr>
        <sz val="11"/>
        <rFont val="Bauhaus 93"/>
        <family val="5"/>
      </rPr>
      <t>fontatop®/ fontaluce®</t>
    </r>
    <r>
      <rPr>
        <sz val="11"/>
        <rFont val="Calibri"/>
        <family val="2"/>
        <scheme val="minor"/>
      </rPr>
      <t xml:space="preserve"> mit einem Vollstrahl mit </t>
    </r>
    <r>
      <rPr>
        <b/>
        <sz val="11"/>
        <rFont val="Calibri"/>
        <family val="2"/>
        <scheme val="minor"/>
      </rPr>
      <t>12 mm</t>
    </r>
    <r>
      <rPr>
        <sz val="11"/>
        <rFont val="Calibri"/>
        <family val="2"/>
        <scheme val="minor"/>
      </rPr>
      <t xml:space="preserve"> Strahlaustritt 
(K2S-75-V12/ K2S-110- 40011-V12)</t>
    </r>
  </si>
  <si>
    <r>
      <rPr>
        <sz val="11"/>
        <rFont val="Bauhaus 93"/>
        <family val="5"/>
      </rPr>
      <t>fontatop®/ fontaluce®</t>
    </r>
    <r>
      <rPr>
        <sz val="11"/>
        <rFont val="Calibri"/>
        <family val="2"/>
        <scheme val="minor"/>
      </rPr>
      <t xml:space="preserve"> mit einem Vollstrahl mit </t>
    </r>
    <r>
      <rPr>
        <b/>
        <sz val="11"/>
        <rFont val="Calibri"/>
        <family val="2"/>
        <scheme val="minor"/>
      </rPr>
      <t xml:space="preserve">6mm </t>
    </r>
    <r>
      <rPr>
        <sz val="11"/>
        <rFont val="Calibri"/>
        <family val="2"/>
        <scheme val="minor"/>
      </rPr>
      <t>Strahlaustritt (wahlweise kardanisch bis 18</t>
    </r>
    <r>
      <rPr>
        <sz val="11"/>
        <rFont val="Calibri"/>
        <family val="2"/>
      </rPr>
      <t>˚ verstellbar (nur Fontatop) 
(K2S-75-V6  K2S-110-Vv6/ K2S-110-  40011-V6)</t>
    </r>
  </si>
  <si>
    <r>
      <rPr>
        <sz val="11"/>
        <rFont val="Bauhaus 93"/>
        <family val="5"/>
      </rPr>
      <t>fontatop®/ fontaluce®</t>
    </r>
    <r>
      <rPr>
        <sz val="11"/>
        <rFont val="Calibri"/>
        <family val="2"/>
        <scheme val="minor"/>
      </rPr>
      <t xml:space="preserve"> </t>
    </r>
    <r>
      <rPr>
        <b/>
        <sz val="11"/>
        <rFont val="Calibri"/>
        <family val="2"/>
        <scheme val="minor"/>
      </rPr>
      <t xml:space="preserve">110- S50 </t>
    </r>
    <r>
      <rPr>
        <sz val="11"/>
        <rFont val="Calibri"/>
        <family val="2"/>
        <scheme val="minor"/>
      </rPr>
      <t xml:space="preserve">mit Schaumeffekt und </t>
    </r>
    <r>
      <rPr>
        <b/>
        <sz val="11"/>
        <rFont val="Calibri"/>
        <family val="2"/>
        <scheme val="minor"/>
      </rPr>
      <t>35mm</t>
    </r>
    <r>
      <rPr>
        <sz val="11"/>
        <rFont val="Calibri"/>
        <family val="2"/>
        <scheme val="minor"/>
      </rPr>
      <t xml:space="preserve"> Strahlaustritt 
(K2S-110-S50/ 160-40011-S50)</t>
    </r>
  </si>
  <si>
    <r>
      <rPr>
        <sz val="11"/>
        <rFont val="Bauhaus 93"/>
        <family val="5"/>
      </rPr>
      <t>fontatop®</t>
    </r>
    <r>
      <rPr>
        <sz val="11"/>
        <rFont val="Calibri"/>
        <family val="2"/>
        <scheme val="minor"/>
      </rPr>
      <t xml:space="preserve">/ </t>
    </r>
    <r>
      <rPr>
        <sz val="11"/>
        <rFont val="Bauhaus 93"/>
        <family val="5"/>
      </rPr>
      <t>fontaluce®</t>
    </r>
    <r>
      <rPr>
        <sz val="11"/>
        <rFont val="Calibri"/>
        <family val="2"/>
        <scheme val="minor"/>
      </rPr>
      <t xml:space="preserve">  </t>
    </r>
    <r>
      <rPr>
        <b/>
        <sz val="11"/>
        <rFont val="Calibri"/>
        <family val="2"/>
        <scheme val="minor"/>
      </rPr>
      <t xml:space="preserve">110- S32 </t>
    </r>
    <r>
      <rPr>
        <sz val="11"/>
        <rFont val="Calibri"/>
        <family val="2"/>
        <scheme val="minor"/>
      </rPr>
      <t xml:space="preserve">mit Schaumeffekt und </t>
    </r>
    <r>
      <rPr>
        <b/>
        <sz val="11"/>
        <rFont val="Calibri"/>
        <family val="2"/>
        <scheme val="minor"/>
      </rPr>
      <t>24mm</t>
    </r>
    <r>
      <rPr>
        <sz val="11"/>
        <rFont val="Calibri"/>
        <family val="2"/>
        <scheme val="minor"/>
      </rPr>
      <t xml:space="preserve"> Strahlaustritt 
(K2S-110-S32/ 140-40011-S32)</t>
    </r>
  </si>
  <si>
    <r>
      <rPr>
        <sz val="12"/>
        <color theme="3"/>
        <rFont val="Calibri"/>
        <family val="2"/>
        <scheme val="minor"/>
      </rPr>
      <t>Wählen Sie zu Ihrer Düsen- Konfiguration das passende</t>
    </r>
    <r>
      <rPr>
        <b/>
        <sz val="12"/>
        <color theme="3"/>
        <rFont val="Calibri"/>
        <family val="2"/>
        <scheme val="minor"/>
      </rPr>
      <t xml:space="preserve"> </t>
    </r>
    <r>
      <rPr>
        <b/>
        <sz val="12"/>
        <color theme="3"/>
        <rFont val="Bauhaus 93"/>
        <family val="5"/>
      </rPr>
      <t xml:space="preserve">VTE® </t>
    </r>
    <r>
      <rPr>
        <b/>
        <sz val="12"/>
        <color theme="3"/>
        <rFont val="Calibri"/>
        <family val="2"/>
        <scheme val="minor"/>
      </rPr>
      <t>Betriebssystem.</t>
    </r>
    <r>
      <rPr>
        <b/>
        <sz val="12"/>
        <color theme="3"/>
        <rFont val="Bauhaus 93"/>
        <family val="5"/>
      </rPr>
      <t xml:space="preserve"> </t>
    </r>
    <r>
      <rPr>
        <b/>
        <sz val="12"/>
        <color theme="3"/>
        <rFont val="Calibri"/>
        <family val="2"/>
        <scheme val="minor"/>
      </rPr>
      <t xml:space="preserve">Beispielsweise mit unseren standardisierten Kombisystemen. 
</t>
    </r>
    <r>
      <rPr>
        <sz val="12"/>
        <color theme="3"/>
        <rFont val="Calibri"/>
        <family val="2"/>
        <scheme val="minor"/>
      </rPr>
      <t>Die VTE® der Serie FB-R-2K- sind Kombibauwerke für die Installation im Unterflur und sind fertige Betriebseinheiten. Einzigartig ist hierbei die integrierte Kombination aus einer Technikkammer und einem Pufferspeicher sowie ökologischer Wasseraufbereitung. Die  Systeme können Wasserspiele von 5 bis 60 m³/h  betreiben.</t>
    </r>
  </si>
  <si>
    <t>Der Konfigurator errechnet nach Ihrer Eingabe in der Spalte "Eingabe: Anzahl" den Pumpenleistungsbedarf der Fontäne(n) sowohl einzeln als auch gesamt.                                                                                                                                                                                                                                   So können Sie in beliebig vielen Zeilen Eintragungen machen und erhalten am Ende ein Gesamtergebnis zum Pumpenbedarf und zur Größe des Pufferspeichers.</t>
  </si>
  <si>
    <t>V8</t>
  </si>
  <si>
    <r>
      <rPr>
        <sz val="11"/>
        <rFont val="Bauhaus 93"/>
        <family val="5"/>
      </rPr>
      <t>fontatop®/ fontaluce®</t>
    </r>
    <r>
      <rPr>
        <sz val="11"/>
        <rFont val="Calibri"/>
        <family val="2"/>
        <scheme val="minor"/>
      </rPr>
      <t xml:space="preserve"> mit einem Vollstrahl mit </t>
    </r>
    <r>
      <rPr>
        <b/>
        <sz val="11"/>
        <rFont val="Calibri"/>
        <family val="2"/>
        <scheme val="minor"/>
      </rPr>
      <t xml:space="preserve">6mm </t>
    </r>
    <r>
      <rPr>
        <sz val="11"/>
        <rFont val="Calibri"/>
        <family val="2"/>
        <scheme val="minor"/>
      </rPr>
      <t>Strahlaustritt (wahlweise kardanisch bis 18</t>
    </r>
    <r>
      <rPr>
        <sz val="11"/>
        <rFont val="Calibri"/>
        <family val="2"/>
      </rPr>
      <t>˚ verstellbar (nur Fontatop) 
(K2S-75-V8  K2S-110-Vv6/ K2S-110-  40011-V8)</t>
    </r>
  </si>
  <si>
    <r>
      <rPr>
        <sz val="11"/>
        <rFont val="Bauhaus 93"/>
        <family val="5"/>
      </rPr>
      <t>fontatop®/ fontaluce®</t>
    </r>
    <r>
      <rPr>
        <sz val="11"/>
        <rFont val="Calibri"/>
        <family val="2"/>
        <scheme val="minor"/>
      </rPr>
      <t xml:space="preserve"> mit einem Vollstrahl mit </t>
    </r>
    <r>
      <rPr>
        <b/>
        <sz val="11"/>
        <rFont val="Calibri"/>
        <family val="2"/>
        <scheme val="minor"/>
      </rPr>
      <t>14  m</t>
    </r>
    <r>
      <rPr>
        <sz val="11"/>
        <rFont val="Calibri"/>
        <family val="2"/>
        <scheme val="minor"/>
      </rPr>
      <t xml:space="preserve"> Strahlaustritt 
(K2S-75-V14/ K2S-110- 40011-V14)</t>
    </r>
  </si>
  <si>
    <t>V14</t>
  </si>
  <si>
    <r>
      <rPr>
        <sz val="11"/>
        <rFont val="Bauhaus 93"/>
        <family val="5"/>
      </rPr>
      <t>fontaluce®</t>
    </r>
    <r>
      <rPr>
        <sz val="11"/>
        <rFont val="Calibri"/>
        <family val="2"/>
        <scheme val="minor"/>
      </rPr>
      <t xml:space="preserve"> mit</t>
    </r>
    <r>
      <rPr>
        <b/>
        <sz val="11"/>
        <rFont val="Calibri"/>
        <family val="2"/>
        <scheme val="minor"/>
      </rPr>
      <t xml:space="preserve"> 3</t>
    </r>
    <r>
      <rPr>
        <sz val="11"/>
        <rFont val="Calibri"/>
        <family val="2"/>
        <scheme val="minor"/>
      </rPr>
      <t xml:space="preserve"> Vollstrahldüsen mit</t>
    </r>
    <r>
      <rPr>
        <b/>
        <sz val="11"/>
        <rFont val="Calibri"/>
        <family val="2"/>
        <scheme val="minor"/>
      </rPr>
      <t xml:space="preserve">      8 mm</t>
    </r>
    <r>
      <rPr>
        <sz val="11"/>
        <rFont val="Calibri"/>
        <family val="2"/>
        <scheme val="minor"/>
      </rPr>
      <t xml:space="preserve"> Strahlaustritt (110-40011-V8x3)</t>
    </r>
  </si>
  <si>
    <t>V8x3</t>
  </si>
  <si>
    <r>
      <rPr>
        <sz val="14"/>
        <color theme="3"/>
        <rFont val="Calibri"/>
        <family val="2"/>
        <scheme val="minor"/>
      </rPr>
      <t>Konfigurator für</t>
    </r>
    <r>
      <rPr>
        <b/>
        <sz val="14"/>
        <color theme="3"/>
        <rFont val="Calibri"/>
        <family val="2"/>
        <scheme val="minor"/>
      </rPr>
      <t xml:space="preserve">  Fontänensysteme </t>
    </r>
    <r>
      <rPr>
        <b/>
        <sz val="14"/>
        <color theme="3"/>
        <rFont val="Bauhaus 93"/>
        <family val="5"/>
      </rPr>
      <t xml:space="preserve">fontatop® </t>
    </r>
    <r>
      <rPr>
        <b/>
        <sz val="14"/>
        <color theme="3"/>
        <rFont val="Calibri"/>
        <family val="2"/>
        <scheme val="minor"/>
      </rPr>
      <t xml:space="preserve">und Fontänen/Lichtsysteme </t>
    </r>
    <r>
      <rPr>
        <b/>
        <sz val="14"/>
        <color theme="3"/>
        <rFont val="Bauhaus 93"/>
        <family val="5"/>
      </rPr>
      <t xml:space="preserve">fontaluce®
</t>
    </r>
    <r>
      <rPr>
        <sz val="14"/>
        <color theme="3"/>
        <rFont val="Calibri"/>
        <family val="2"/>
        <scheme val="minor"/>
      </rPr>
      <t>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</si>
</sst>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theme="3"/>
      <name val="Calibri"/>
      <family val="2"/>
      <scheme val="minor"/>
    </font>
    <font>
      <sz val="11"/>
      <color theme="3"/>
      <name val="Calibri"/>
      <family val="2"/>
      <scheme val="minor"/>
    </font>
    <font>
      <b/>
      <sz val="12"/>
      <color theme="3"/>
      <name val="Calibri"/>
      <family val="2"/>
      <scheme val="minor"/>
    </font>
    <font>
      <sz val="10"/>
      <color theme="3"/>
      <name val="Calibri"/>
      <family val="2"/>
      <scheme val="minor"/>
    </font>
    <font>
      <b/>
      <sz val="11"/>
      <color theme="1" tint="0.14999847407452621"/>
      <name val="Calibri"/>
      <family val="2"/>
      <scheme val="minor"/>
    </font>
    <font>
      <sz val="11"/>
      <color theme="1" tint="0.14999847407452621"/>
      <name val="Calibri"/>
      <family val="2"/>
      <scheme val="minor"/>
    </font>
    <font>
      <sz val="11"/>
      <color rgb="FFFF0000"/>
      <name val="Calibri"/>
      <family val="2"/>
      <scheme val="minor"/>
    </font>
    <font>
      <b/>
      <sz val="11"/>
      <color theme="3"/>
      <name val="Calibri"/>
      <family val="2"/>
    </font>
    <font>
      <b/>
      <sz val="11"/>
      <color indexed="8"/>
      <name val="Calibri"/>
      <family val="2"/>
    </font>
    <font>
      <b/>
      <sz val="10"/>
      <color theme="3"/>
      <name val="Calibri"/>
      <family val="2"/>
    </font>
    <font>
      <sz val="10"/>
      <color theme="3"/>
      <name val="Calibri"/>
      <family val="2"/>
    </font>
    <font>
      <b/>
      <sz val="14"/>
      <color theme="3"/>
      <name val="Calibri"/>
      <family val="2"/>
      <scheme val="minor"/>
    </font>
    <font>
      <sz val="14"/>
      <color theme="3"/>
      <name val="Calibri"/>
      <family val="2"/>
      <scheme val="minor"/>
    </font>
    <font>
      <b/>
      <sz val="11"/>
      <color indexed="56"/>
      <name val="Calibri"/>
      <family val="2"/>
    </font>
    <font>
      <sz val="11"/>
      <color theme="1"/>
      <name val="Bauhaus 93"/>
      <family val="5"/>
    </font>
    <font>
      <sz val="11"/>
      <color theme="1"/>
      <name val="Calibri"/>
      <family val="2"/>
      <scheme val="minor"/>
    </font>
    <font>
      <sz val="11"/>
      <name val="Calibri"/>
      <family val="2"/>
      <scheme val="minor"/>
    </font>
    <font>
      <sz val="11"/>
      <name val="Calibri"/>
      <family val="2"/>
    </font>
    <font>
      <b/>
      <sz val="11"/>
      <color theme="0"/>
      <name val="Calibri"/>
      <family val="2"/>
      <scheme val="minor"/>
    </font>
    <font>
      <b/>
      <sz val="14"/>
      <color theme="3"/>
      <name val="Bauhaus 93"/>
      <family val="5"/>
    </font>
    <font>
      <sz val="14"/>
      <color theme="1"/>
      <name val="Calibri"/>
      <family val="2"/>
      <scheme val="minor"/>
    </font>
    <font>
      <b/>
      <i/>
      <sz val="11"/>
      <color theme="3"/>
      <name val="Calibri"/>
      <family val="2"/>
      <scheme val="minor"/>
    </font>
    <font>
      <sz val="11"/>
      <color rgb="FF00B050"/>
      <name val="Calibri"/>
      <family val="2"/>
      <scheme val="minor"/>
    </font>
    <font>
      <b/>
      <i/>
      <sz val="12"/>
      <color theme="0"/>
      <name val="Calibri"/>
      <family val="2"/>
      <scheme val="minor"/>
    </font>
    <font>
      <b/>
      <sz val="14"/>
      <color theme="0"/>
      <name val="Calibri"/>
      <family val="2"/>
      <scheme val="minor"/>
    </font>
    <font>
      <b/>
      <sz val="11"/>
      <name val="Calibri"/>
      <family val="2"/>
      <scheme val="minor"/>
    </font>
    <font>
      <b/>
      <sz val="12"/>
      <color theme="0"/>
      <name val="Calibri"/>
      <family val="2"/>
      <scheme val="minor"/>
    </font>
    <font>
      <b/>
      <sz val="12"/>
      <color theme="0"/>
      <name val="Calibri"/>
      <family val="2"/>
    </font>
    <font>
      <sz val="11"/>
      <name val="Bauhaus 93"/>
      <family val="5"/>
    </font>
    <font>
      <b/>
      <sz val="11"/>
      <color theme="1"/>
      <name val="Calibri"/>
      <family val="2"/>
      <scheme val="minor"/>
    </font>
    <font>
      <sz val="12"/>
      <color theme="3"/>
      <name val="Calibri"/>
      <family val="2"/>
      <scheme val="minor"/>
    </font>
    <font>
      <b/>
      <sz val="12"/>
      <color theme="3"/>
      <name val="Bauhaus 93"/>
      <family val="5"/>
    </font>
    <font>
      <sz val="11"/>
      <color theme="0"/>
      <name val="Calibri"/>
      <family val="2"/>
      <scheme val="minor"/>
    </font>
  </fonts>
  <fills count="1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rgb="FFA50021"/>
        <bgColor indexed="64"/>
      </patternFill>
    </fill>
    <fill>
      <patternFill patternType="solid">
        <fgColor rgb="FFFDE9D9"/>
        <bgColor indexed="64"/>
      </patternFill>
    </fill>
    <fill>
      <patternFill patternType="solid">
        <fgColor rgb="FFF2DCDB"/>
        <bgColor indexed="64"/>
      </patternFill>
    </fill>
    <fill>
      <patternFill patternType="solid">
        <fgColor rgb="FF92D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239">
    <xf numFmtId="0" fontId="0" fillId="0" borderId="0" xfId="0"/>
    <xf numFmtId="0" fontId="8" fillId="0" borderId="21" xfId="0" applyFont="1" applyBorder="1" applyAlignment="1" applyProtection="1">
      <alignment horizontal="left" indent="1"/>
    </xf>
    <xf numFmtId="0" fontId="9" fillId="0" borderId="21" xfId="0" applyFont="1" applyBorder="1" applyProtection="1"/>
    <xf numFmtId="0" fontId="0" fillId="0" borderId="21" xfId="0" applyBorder="1" applyProtection="1"/>
    <xf numFmtId="0" fontId="0" fillId="10" borderId="21" xfId="0" applyFill="1" applyBorder="1" applyProtection="1"/>
    <xf numFmtId="0" fontId="0" fillId="10" borderId="22" xfId="0" applyFill="1" applyBorder="1" applyProtection="1"/>
    <xf numFmtId="0" fontId="0" fillId="0" borderId="0" xfId="0" applyProtection="1"/>
    <xf numFmtId="0" fontId="0" fillId="0" borderId="0" xfId="0" applyBorder="1" applyProtection="1"/>
    <xf numFmtId="0" fontId="10" fillId="0" borderId="0" xfId="0" applyFont="1" applyBorder="1" applyAlignment="1" applyProtection="1">
      <alignment horizontal="left" indent="1"/>
    </xf>
    <xf numFmtId="0" fontId="10" fillId="0" borderId="0" xfId="0" applyFont="1" applyBorder="1" applyProtection="1"/>
    <xf numFmtId="0" fontId="11" fillId="0" borderId="0" xfId="0" applyFont="1" applyBorder="1" applyProtection="1"/>
    <xf numFmtId="0" fontId="0" fillId="10" borderId="0" xfId="0" applyFill="1" applyBorder="1" applyProtection="1"/>
    <xf numFmtId="0" fontId="0" fillId="10" borderId="27" xfId="0" applyFill="1" applyBorder="1" applyProtection="1"/>
    <xf numFmtId="0" fontId="0" fillId="10" borderId="0" xfId="0" applyFill="1" applyBorder="1" applyAlignment="1" applyProtection="1">
      <alignment horizontal="center" vertical="top" wrapText="1"/>
    </xf>
    <xf numFmtId="0" fontId="0" fillId="10" borderId="26" xfId="0" applyFill="1" applyBorder="1" applyProtection="1"/>
    <xf numFmtId="0" fontId="15" fillId="0" borderId="0" xfId="0" applyFont="1" applyBorder="1" applyProtection="1"/>
    <xf numFmtId="0" fontId="1" fillId="10" borderId="21" xfId="0" applyFont="1" applyFill="1" applyBorder="1" applyAlignment="1" applyProtection="1">
      <alignment horizontal="left" vertical="top" wrapText="1"/>
    </xf>
    <xf numFmtId="0" fontId="1" fillId="10" borderId="21" xfId="0" applyFont="1" applyFill="1" applyBorder="1" applyAlignment="1" applyProtection="1">
      <alignment horizontal="left" vertical="top" wrapText="1" indent="1"/>
    </xf>
    <xf numFmtId="0" fontId="1" fillId="10" borderId="21" xfId="0" applyFont="1" applyFill="1" applyBorder="1" applyAlignment="1" applyProtection="1">
      <alignment horizontal="left" vertical="top" indent="1"/>
    </xf>
    <xf numFmtId="0" fontId="1" fillId="10" borderId="22" xfId="0" applyFont="1" applyFill="1" applyBorder="1" applyAlignment="1" applyProtection="1">
      <alignment horizontal="left" vertical="top" indent="1"/>
    </xf>
    <xf numFmtId="0" fontId="0" fillId="0" borderId="26" xfId="0" applyBorder="1" applyProtection="1"/>
    <xf numFmtId="0" fontId="1" fillId="6" borderId="39"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24" fillId="15" borderId="19"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textRotation="90"/>
    </xf>
    <xf numFmtId="0" fontId="1" fillId="6" borderId="4" xfId="0" applyFont="1" applyFill="1" applyBorder="1" applyAlignment="1" applyProtection="1">
      <alignment horizontal="center" vertical="center" textRotation="90"/>
    </xf>
    <xf numFmtId="0" fontId="19" fillId="14" borderId="19" xfId="0" applyFont="1" applyFill="1" applyBorder="1" applyAlignment="1" applyProtection="1">
      <alignment horizontal="center" vertical="center" textRotation="90"/>
    </xf>
    <xf numFmtId="0" fontId="6" fillId="6" borderId="39" xfId="0" applyFont="1" applyFill="1" applyBorder="1" applyProtection="1"/>
    <xf numFmtId="0" fontId="7" fillId="6" borderId="4" xfId="0" applyFont="1" applyFill="1" applyBorder="1" applyAlignment="1" applyProtection="1">
      <alignment horizontal="center" vertical="center"/>
    </xf>
    <xf numFmtId="0" fontId="7" fillId="6" borderId="14" xfId="0" applyFont="1" applyFill="1" applyBorder="1" applyAlignment="1" applyProtection="1">
      <alignment horizontal="center" vertical="center"/>
    </xf>
    <xf numFmtId="0" fontId="5" fillId="6" borderId="11" xfId="0" applyFont="1" applyFill="1" applyBorder="1" applyAlignment="1" applyProtection="1">
      <alignment horizontal="center" vertical="center"/>
    </xf>
    <xf numFmtId="0" fontId="5" fillId="6" borderId="16" xfId="0" applyFont="1" applyFill="1" applyBorder="1" applyAlignment="1" applyProtection="1">
      <alignment horizontal="center" vertical="center"/>
    </xf>
    <xf numFmtId="2" fontId="6" fillId="6" borderId="3" xfId="0" applyNumberFormat="1" applyFont="1" applyFill="1" applyBorder="1" applyAlignment="1" applyProtection="1">
      <alignment horizontal="center" vertical="center"/>
    </xf>
    <xf numFmtId="2" fontId="6" fillId="6" borderId="1" xfId="0" applyNumberFormat="1" applyFont="1" applyFill="1" applyBorder="1" applyAlignment="1" applyProtection="1">
      <alignment horizontal="center" vertical="center"/>
    </xf>
    <xf numFmtId="2" fontId="6" fillId="6" borderId="4" xfId="0" applyNumberFormat="1" applyFont="1" applyFill="1" applyBorder="1" applyAlignment="1" applyProtection="1">
      <alignment horizontal="center" vertical="center"/>
    </xf>
    <xf numFmtId="2" fontId="6" fillId="6" borderId="30" xfId="0" applyNumberFormat="1" applyFont="1" applyFill="1" applyBorder="1" applyAlignment="1" applyProtection="1">
      <alignment horizontal="center" vertical="center"/>
    </xf>
    <xf numFmtId="2" fontId="6" fillId="6" borderId="40" xfId="0" applyNumberFormat="1" applyFont="1" applyFill="1" applyBorder="1" applyAlignment="1" applyProtection="1">
      <alignment horizontal="center" vertical="center"/>
    </xf>
    <xf numFmtId="0" fontId="6" fillId="12" borderId="39" xfId="0" applyFont="1" applyFill="1" applyBorder="1" applyProtection="1"/>
    <xf numFmtId="0" fontId="7" fillId="12" borderId="1" xfId="0" applyFont="1" applyFill="1" applyBorder="1" applyAlignment="1" applyProtection="1">
      <alignment horizontal="center" vertical="center"/>
    </xf>
    <xf numFmtId="2" fontId="6" fillId="12" borderId="1" xfId="0" applyNumberFormat="1" applyFont="1" applyFill="1" applyBorder="1" applyAlignment="1" applyProtection="1">
      <alignment horizontal="center" vertical="center"/>
    </xf>
    <xf numFmtId="2" fontId="6" fillId="6" borderId="41" xfId="0" applyNumberFormat="1" applyFont="1" applyFill="1" applyBorder="1" applyAlignment="1" applyProtection="1">
      <alignment horizontal="center" vertical="center"/>
    </xf>
    <xf numFmtId="2" fontId="6" fillId="6" borderId="0" xfId="0" applyNumberFormat="1" applyFont="1" applyFill="1" applyBorder="1" applyAlignment="1" applyProtection="1">
      <alignment horizontal="center" vertical="center"/>
    </xf>
    <xf numFmtId="0" fontId="6" fillId="0" borderId="39" xfId="0" applyFont="1" applyBorder="1" applyProtection="1"/>
    <xf numFmtId="0" fontId="7" fillId="0" borderId="1" xfId="0" applyFont="1" applyBorder="1" applyAlignment="1" applyProtection="1">
      <alignment horizontal="center" vertical="center"/>
    </xf>
    <xf numFmtId="2" fontId="6" fillId="0" borderId="1" xfId="0" applyNumberFormat="1" applyFont="1" applyBorder="1" applyAlignment="1" applyProtection="1">
      <alignment horizontal="center" vertical="center"/>
    </xf>
    <xf numFmtId="2" fontId="6" fillId="10" borderId="1" xfId="0" applyNumberFormat="1" applyFont="1" applyFill="1" applyBorder="1" applyAlignment="1" applyProtection="1">
      <alignment horizontal="center" vertical="center"/>
    </xf>
    <xf numFmtId="0" fontId="6" fillId="0" borderId="42" xfId="0" applyFont="1" applyBorder="1" applyProtection="1"/>
    <xf numFmtId="0" fontId="7" fillId="0" borderId="2" xfId="0" applyFont="1" applyBorder="1" applyAlignment="1" applyProtection="1">
      <alignment horizontal="center" vertical="center"/>
    </xf>
    <xf numFmtId="2" fontId="6" fillId="0" borderId="2" xfId="0" applyNumberFormat="1" applyFont="1" applyBorder="1" applyAlignment="1" applyProtection="1">
      <alignment horizontal="center" vertical="center"/>
    </xf>
    <xf numFmtId="2" fontId="6" fillId="10" borderId="2" xfId="0" applyNumberFormat="1" applyFont="1" applyFill="1" applyBorder="1" applyAlignment="1" applyProtection="1">
      <alignment horizontal="center" vertical="center"/>
    </xf>
    <xf numFmtId="2" fontId="6" fillId="6" borderId="2" xfId="0" applyNumberFormat="1" applyFont="1" applyFill="1" applyBorder="1" applyAlignment="1" applyProtection="1">
      <alignment horizontal="center" vertical="center"/>
    </xf>
    <xf numFmtId="2" fontId="6" fillId="6" borderId="43" xfId="0" applyNumberFormat="1" applyFont="1" applyFill="1" applyBorder="1" applyAlignment="1" applyProtection="1">
      <alignment horizontal="center" vertical="center"/>
    </xf>
    <xf numFmtId="0" fontId="6" fillId="11" borderId="30" xfId="0" applyFont="1" applyFill="1" applyBorder="1" applyProtection="1"/>
    <xf numFmtId="0" fontId="7" fillId="11" borderId="5" xfId="0" applyFont="1" applyFill="1" applyBorder="1" applyAlignment="1" applyProtection="1">
      <alignment horizontal="center" vertical="center"/>
    </xf>
    <xf numFmtId="2" fontId="6" fillId="16" borderId="5" xfId="0" applyNumberFormat="1" applyFont="1" applyFill="1" applyBorder="1" applyAlignment="1" applyProtection="1">
      <alignment horizontal="center" vertical="center"/>
    </xf>
    <xf numFmtId="2" fontId="6" fillId="6" borderId="5" xfId="0" applyNumberFormat="1" applyFont="1" applyFill="1" applyBorder="1" applyAlignment="1" applyProtection="1">
      <alignment horizontal="center" vertical="center"/>
    </xf>
    <xf numFmtId="2" fontId="6" fillId="6" borderId="44" xfId="0" applyNumberFormat="1" applyFont="1" applyFill="1" applyBorder="1" applyAlignment="1" applyProtection="1">
      <alignment horizontal="center" vertical="center"/>
    </xf>
    <xf numFmtId="0" fontId="6" fillId="6" borderId="30" xfId="0" applyFont="1" applyFill="1" applyBorder="1" applyProtection="1"/>
    <xf numFmtId="0" fontId="7" fillId="6" borderId="5" xfId="0" applyFont="1" applyFill="1" applyBorder="1" applyAlignment="1" applyProtection="1">
      <alignment horizontal="center" vertical="center"/>
    </xf>
    <xf numFmtId="0" fontId="6" fillId="11" borderId="39" xfId="0" applyFont="1" applyFill="1" applyBorder="1" applyProtection="1"/>
    <xf numFmtId="0" fontId="7" fillId="11" borderId="1" xfId="0" applyFont="1" applyFill="1" applyBorder="1" applyAlignment="1" applyProtection="1">
      <alignment horizontal="center" vertical="center"/>
    </xf>
    <xf numFmtId="2" fontId="6" fillId="16" borderId="1" xfId="0" applyNumberFormat="1" applyFont="1" applyFill="1" applyBorder="1" applyAlignment="1" applyProtection="1">
      <alignment horizontal="center" vertical="center"/>
    </xf>
    <xf numFmtId="2" fontId="6" fillId="16" borderId="13" xfId="0"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23" fillId="0" borderId="0" xfId="0" applyFont="1" applyBorder="1" applyProtection="1"/>
    <xf numFmtId="0" fontId="6" fillId="11" borderId="45" xfId="0" applyFont="1" applyFill="1" applyBorder="1" applyProtection="1"/>
    <xf numFmtId="0" fontId="7" fillId="11" borderId="13" xfId="0" applyFont="1" applyFill="1" applyBorder="1" applyAlignment="1" applyProtection="1">
      <alignment horizontal="center" vertical="center"/>
    </xf>
    <xf numFmtId="2" fontId="6" fillId="6" borderId="7" xfId="0" applyNumberFormat="1" applyFont="1" applyFill="1" applyBorder="1" applyAlignment="1" applyProtection="1">
      <alignment horizontal="center" vertical="center"/>
    </xf>
    <xf numFmtId="2" fontId="6" fillId="6" borderId="46" xfId="0" applyNumberFormat="1" applyFont="1" applyFill="1" applyBorder="1" applyAlignment="1" applyProtection="1">
      <alignment horizontal="center" vertical="center"/>
    </xf>
    <xf numFmtId="0" fontId="6" fillId="6" borderId="42" xfId="0" applyFont="1" applyFill="1" applyBorder="1" applyProtection="1"/>
    <xf numFmtId="0" fontId="7" fillId="6" borderId="2" xfId="0" applyFont="1" applyFill="1" applyBorder="1" applyAlignment="1" applyProtection="1">
      <alignment horizontal="center" vertical="center"/>
    </xf>
    <xf numFmtId="0" fontId="6" fillId="6" borderId="47" xfId="0" applyFont="1" applyFill="1" applyBorder="1" applyProtection="1"/>
    <xf numFmtId="0" fontId="6" fillId="6" borderId="9" xfId="0" applyFont="1" applyFill="1" applyBorder="1" applyAlignment="1" applyProtection="1">
      <alignment horizontal="center" vertical="center"/>
    </xf>
    <xf numFmtId="0" fontId="6" fillId="6" borderId="37" xfId="0" applyFont="1" applyFill="1" applyBorder="1" applyAlignment="1" applyProtection="1">
      <alignment horizontal="center" vertical="center"/>
    </xf>
    <xf numFmtId="0" fontId="6" fillId="6" borderId="8" xfId="0" applyFont="1" applyFill="1" applyBorder="1" applyAlignment="1" applyProtection="1">
      <alignment horizontal="center" vertical="center"/>
    </xf>
    <xf numFmtId="0" fontId="5" fillId="6" borderId="8" xfId="0" applyFont="1" applyFill="1" applyBorder="1" applyAlignment="1" applyProtection="1">
      <alignment horizontal="center" vertical="center" wrapText="1"/>
    </xf>
    <xf numFmtId="2" fontId="6" fillId="6" borderId="8" xfId="0" applyNumberFormat="1" applyFont="1" applyFill="1" applyBorder="1" applyProtection="1"/>
    <xf numFmtId="2" fontId="6" fillId="6" borderId="8" xfId="0" applyNumberFormat="1" applyFont="1" applyFill="1" applyBorder="1" applyAlignment="1" applyProtection="1">
      <alignment horizontal="center" vertical="center"/>
    </xf>
    <xf numFmtId="2" fontId="6" fillId="6" borderId="29" xfId="0" applyNumberFormat="1" applyFont="1" applyFill="1" applyBorder="1" applyAlignment="1" applyProtection="1">
      <alignment horizontal="center" vertical="center"/>
    </xf>
    <xf numFmtId="0" fontId="6" fillId="2" borderId="30" xfId="0" applyFont="1" applyFill="1" applyBorder="1" applyProtection="1"/>
    <xf numFmtId="0" fontId="7" fillId="2" borderId="5" xfId="0" applyFont="1" applyFill="1" applyBorder="1" applyAlignment="1" applyProtection="1">
      <alignment horizontal="center" vertical="center"/>
    </xf>
    <xf numFmtId="2" fontId="6" fillId="2" borderId="33" xfId="0" applyNumberFormat="1" applyFont="1" applyFill="1" applyBorder="1" applyAlignment="1" applyProtection="1">
      <alignment horizontal="center" vertical="center"/>
    </xf>
    <xf numFmtId="2" fontId="6" fillId="2" borderId="5" xfId="0" applyNumberFormat="1" applyFont="1" applyFill="1" applyBorder="1" applyAlignment="1" applyProtection="1">
      <alignment horizontal="center" vertical="center"/>
    </xf>
    <xf numFmtId="2" fontId="6" fillId="0" borderId="3" xfId="0" applyNumberFormat="1" applyFont="1" applyBorder="1" applyAlignment="1" applyProtection="1">
      <alignment horizontal="center" vertical="center"/>
    </xf>
    <xf numFmtId="0" fontId="6" fillId="2" borderId="39" xfId="0" applyFont="1" applyFill="1" applyBorder="1" applyProtection="1"/>
    <xf numFmtId="0" fontId="7" fillId="2" borderId="1" xfId="0" applyFont="1" applyFill="1" applyBorder="1" applyAlignment="1" applyProtection="1">
      <alignment horizontal="center" vertical="center"/>
    </xf>
    <xf numFmtId="2" fontId="6" fillId="2" borderId="3" xfId="0" applyNumberFormat="1" applyFont="1" applyFill="1" applyBorder="1" applyAlignment="1" applyProtection="1">
      <alignment horizontal="center" vertical="center"/>
    </xf>
    <xf numFmtId="2" fontId="6" fillId="2" borderId="1" xfId="0" applyNumberFormat="1" applyFont="1" applyFill="1" applyBorder="1" applyAlignment="1" applyProtection="1">
      <alignment horizontal="center" vertical="center"/>
    </xf>
    <xf numFmtId="0" fontId="6" fillId="2" borderId="42" xfId="0" applyFont="1" applyFill="1" applyBorder="1" applyProtection="1"/>
    <xf numFmtId="0" fontId="7" fillId="2" borderId="2" xfId="0" applyFont="1" applyFill="1" applyBorder="1" applyAlignment="1" applyProtection="1">
      <alignment horizontal="center" vertical="center"/>
    </xf>
    <xf numFmtId="2" fontId="6" fillId="2" borderId="10" xfId="0" applyNumberFormat="1" applyFont="1" applyFill="1" applyBorder="1" applyAlignment="1" applyProtection="1">
      <alignment horizontal="center" vertical="center"/>
    </xf>
    <xf numFmtId="2" fontId="6" fillId="2" borderId="2" xfId="0" applyNumberFormat="1" applyFont="1" applyFill="1" applyBorder="1" applyAlignment="1" applyProtection="1">
      <alignment horizontal="center" vertical="center"/>
    </xf>
    <xf numFmtId="0" fontId="6" fillId="4" borderId="30" xfId="0" applyFont="1" applyFill="1" applyBorder="1" applyProtection="1"/>
    <xf numFmtId="0" fontId="7" fillId="4" borderId="5" xfId="0" applyFont="1" applyFill="1" applyBorder="1" applyAlignment="1" applyProtection="1">
      <alignment horizontal="center" vertical="center"/>
    </xf>
    <xf numFmtId="2" fontId="6" fillId="17" borderId="33" xfId="0" applyNumberFormat="1" applyFont="1" applyFill="1" applyBorder="1" applyAlignment="1" applyProtection="1">
      <alignment horizontal="center" vertical="center"/>
    </xf>
    <xf numFmtId="2" fontId="6" fillId="17" borderId="5" xfId="0" applyNumberFormat="1" applyFont="1" applyFill="1" applyBorder="1" applyAlignment="1" applyProtection="1">
      <alignment horizontal="center" vertical="center"/>
    </xf>
    <xf numFmtId="0" fontId="6" fillId="4" borderId="39" xfId="0" applyFont="1" applyFill="1" applyBorder="1" applyProtection="1"/>
    <xf numFmtId="0" fontId="7" fillId="4" borderId="1" xfId="0" applyFont="1" applyFill="1" applyBorder="1" applyAlignment="1" applyProtection="1">
      <alignment horizontal="center" vertical="center"/>
    </xf>
    <xf numFmtId="2" fontId="6" fillId="17" borderId="3" xfId="0" applyNumberFormat="1" applyFont="1" applyFill="1" applyBorder="1" applyAlignment="1" applyProtection="1">
      <alignment horizontal="center" vertical="center"/>
    </xf>
    <xf numFmtId="2" fontId="6" fillId="17" borderId="1" xfId="0" applyNumberFormat="1" applyFont="1" applyFill="1" applyBorder="1" applyAlignment="1" applyProtection="1">
      <alignment horizontal="center" vertical="center"/>
    </xf>
    <xf numFmtId="0" fontId="6" fillId="4" borderId="49" xfId="0" applyFont="1" applyFill="1" applyBorder="1" applyProtection="1"/>
    <xf numFmtId="0" fontId="7" fillId="4" borderId="7" xfId="0" applyFont="1" applyFill="1" applyBorder="1" applyAlignment="1" applyProtection="1">
      <alignment horizontal="center" vertical="center"/>
    </xf>
    <xf numFmtId="2" fontId="6" fillId="17" borderId="6" xfId="0" applyNumberFormat="1" applyFont="1" applyFill="1" applyBorder="1" applyAlignment="1" applyProtection="1">
      <alignment horizontal="center" vertical="center"/>
    </xf>
    <xf numFmtId="2" fontId="6" fillId="17" borderId="7" xfId="0" applyNumberFormat="1" applyFont="1" applyFill="1" applyBorder="1" applyAlignment="1" applyProtection="1">
      <alignment horizontal="center" vertical="center"/>
    </xf>
    <xf numFmtId="2" fontId="6" fillId="17" borderId="13" xfId="0" applyNumberFormat="1" applyFont="1" applyFill="1" applyBorder="1" applyAlignment="1" applyProtection="1">
      <alignment horizontal="center" vertical="center"/>
    </xf>
    <xf numFmtId="2" fontId="6" fillId="0" borderId="10" xfId="0" applyNumberFormat="1" applyFont="1" applyBorder="1" applyAlignment="1" applyProtection="1">
      <alignment horizontal="center" vertical="center"/>
    </xf>
    <xf numFmtId="0" fontId="6" fillId="7" borderId="30" xfId="0" applyFont="1" applyFill="1" applyBorder="1" applyProtection="1"/>
    <xf numFmtId="0" fontId="7" fillId="7" borderId="5" xfId="0" applyFont="1" applyFill="1" applyBorder="1" applyAlignment="1" applyProtection="1">
      <alignment horizontal="center" vertical="center"/>
    </xf>
    <xf numFmtId="0" fontId="6" fillId="7" borderId="39" xfId="0" applyFont="1" applyFill="1" applyBorder="1" applyProtection="1"/>
    <xf numFmtId="0" fontId="7" fillId="7" borderId="1" xfId="0" applyFont="1" applyFill="1" applyBorder="1" applyAlignment="1" applyProtection="1">
      <alignment horizontal="center" vertical="center"/>
    </xf>
    <xf numFmtId="0" fontId="6" fillId="6" borderId="48" xfId="0" applyFont="1" applyFill="1" applyBorder="1" applyProtection="1"/>
    <xf numFmtId="0" fontId="6" fillId="6" borderId="17" xfId="0" applyFont="1" applyFill="1" applyBorder="1" applyAlignment="1" applyProtection="1">
      <alignment horizontal="center" vertical="center"/>
    </xf>
    <xf numFmtId="0" fontId="6" fillId="6" borderId="17" xfId="0" applyFont="1" applyFill="1" applyBorder="1" applyProtection="1"/>
    <xf numFmtId="2" fontId="6" fillId="6" borderId="17" xfId="0" applyNumberFormat="1" applyFont="1" applyFill="1" applyBorder="1" applyAlignment="1" applyProtection="1">
      <alignment horizontal="center" vertical="center"/>
    </xf>
    <xf numFmtId="2" fontId="6" fillId="6" borderId="38" xfId="0" applyNumberFormat="1" applyFont="1" applyFill="1" applyBorder="1" applyAlignment="1" applyProtection="1">
      <alignment horizontal="center" vertical="center"/>
    </xf>
    <xf numFmtId="0" fontId="6" fillId="3" borderId="30" xfId="0" applyFont="1" applyFill="1" applyBorder="1" applyProtection="1"/>
    <xf numFmtId="0" fontId="7" fillId="3" borderId="5"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2" fontId="6" fillId="3" borderId="5" xfId="0" applyNumberFormat="1" applyFont="1" applyFill="1" applyBorder="1" applyAlignment="1" applyProtection="1">
      <alignment horizontal="center" vertical="center"/>
    </xf>
    <xf numFmtId="0" fontId="5" fillId="13" borderId="1" xfId="0" applyFont="1" applyFill="1" applyBorder="1" applyAlignment="1" applyProtection="1">
      <alignment horizontal="center" vertical="center"/>
    </xf>
    <xf numFmtId="0" fontId="6" fillId="3" borderId="39" xfId="0" applyFont="1" applyFill="1" applyBorder="1" applyProtection="1"/>
    <xf numFmtId="0" fontId="7"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2" fontId="6" fillId="3" borderId="1" xfId="0" applyNumberFormat="1" applyFont="1" applyFill="1" applyBorder="1" applyAlignment="1" applyProtection="1">
      <alignment horizontal="center" vertical="center"/>
    </xf>
    <xf numFmtId="0" fontId="5" fillId="13" borderId="2" xfId="0" applyFont="1" applyFill="1" applyBorder="1" applyAlignment="1" applyProtection="1">
      <alignment horizontal="center" vertical="center"/>
    </xf>
    <xf numFmtId="0" fontId="6" fillId="8" borderId="30" xfId="0" applyFont="1" applyFill="1" applyBorder="1" applyProtection="1"/>
    <xf numFmtId="0" fontId="7" fillId="8" borderId="5" xfId="0" applyFont="1" applyFill="1" applyBorder="1" applyAlignment="1" applyProtection="1">
      <alignment horizontal="center" vertical="center"/>
    </xf>
    <xf numFmtId="2" fontId="6" fillId="8" borderId="5" xfId="0" applyNumberFormat="1" applyFont="1" applyFill="1" applyBorder="1" applyAlignment="1" applyProtection="1">
      <alignment horizontal="center" vertical="center"/>
    </xf>
    <xf numFmtId="0" fontId="6" fillId="8" borderId="39" xfId="0" applyFont="1" applyFill="1" applyBorder="1" applyProtection="1"/>
    <xf numFmtId="0" fontId="7" fillId="8" borderId="1" xfId="0" applyFont="1" applyFill="1" applyBorder="1" applyAlignment="1" applyProtection="1">
      <alignment horizontal="center" vertical="center"/>
    </xf>
    <xf numFmtId="2" fontId="6" fillId="8" borderId="1" xfId="0" applyNumberFormat="1" applyFont="1" applyFill="1" applyBorder="1" applyAlignment="1" applyProtection="1">
      <alignment horizontal="center" vertical="center"/>
    </xf>
    <xf numFmtId="0" fontId="6" fillId="8" borderId="42" xfId="0" applyFont="1" applyFill="1" applyBorder="1" applyProtection="1"/>
    <xf numFmtId="0" fontId="7" fillId="8" borderId="2" xfId="0" applyFont="1" applyFill="1" applyBorder="1" applyAlignment="1" applyProtection="1">
      <alignment horizontal="center" vertical="center"/>
    </xf>
    <xf numFmtId="2" fontId="6" fillId="8" borderId="2" xfId="0" applyNumberFormat="1" applyFont="1" applyFill="1" applyBorder="1" applyAlignment="1" applyProtection="1">
      <alignment horizontal="center" vertical="center"/>
    </xf>
    <xf numFmtId="0" fontId="6" fillId="9" borderId="30" xfId="0" applyFont="1" applyFill="1" applyBorder="1" applyProtection="1"/>
    <xf numFmtId="0" fontId="7" fillId="9" borderId="5" xfId="0" applyFont="1" applyFill="1" applyBorder="1" applyAlignment="1" applyProtection="1">
      <alignment horizontal="center" vertical="center"/>
    </xf>
    <xf numFmtId="0" fontId="6" fillId="9" borderId="39" xfId="0" applyFont="1" applyFill="1" applyBorder="1" applyProtection="1"/>
    <xf numFmtId="0" fontId="7" fillId="9" borderId="1" xfId="0" applyFont="1" applyFill="1" applyBorder="1" applyAlignment="1" applyProtection="1">
      <alignment horizontal="center" vertical="center"/>
    </xf>
    <xf numFmtId="2" fontId="6" fillId="6" borderId="10" xfId="0" applyNumberFormat="1" applyFont="1" applyFill="1" applyBorder="1" applyAlignment="1" applyProtection="1">
      <alignment horizontal="center" vertical="center"/>
    </xf>
    <xf numFmtId="0" fontId="1" fillId="10" borderId="0" xfId="0" applyFont="1" applyFill="1" applyBorder="1" applyAlignment="1" applyProtection="1">
      <alignment horizontal="left" vertical="top" wrapText="1" indent="1"/>
    </xf>
    <xf numFmtId="0" fontId="0" fillId="0" borderId="0" xfId="0" applyAlignment="1" applyProtection="1">
      <alignment vertical="top"/>
    </xf>
    <xf numFmtId="0" fontId="2" fillId="0" borderId="26" xfId="0" applyFont="1" applyBorder="1" applyProtection="1"/>
    <xf numFmtId="0" fontId="2" fillId="0" borderId="0" xfId="0" applyFont="1" applyBorder="1" applyProtection="1"/>
    <xf numFmtId="0" fontId="2" fillId="0" borderId="27" xfId="0" applyFont="1" applyBorder="1" applyProtection="1"/>
    <xf numFmtId="0" fontId="4" fillId="0" borderId="0" xfId="0" applyFont="1" applyBorder="1" applyAlignment="1" applyProtection="1">
      <alignment vertical="top"/>
    </xf>
    <xf numFmtId="0" fontId="2" fillId="0" borderId="0" xfId="0" applyFont="1" applyBorder="1" applyAlignment="1" applyProtection="1">
      <alignment vertical="center"/>
    </xf>
    <xf numFmtId="0" fontId="7" fillId="6" borderId="7" xfId="0" applyFont="1" applyFill="1" applyBorder="1" applyAlignment="1" applyProtection="1">
      <alignment horizontal="center" vertical="center"/>
    </xf>
    <xf numFmtId="0" fontId="7" fillId="6" borderId="13"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2" fontId="6" fillId="6" borderId="51" xfId="0" applyNumberFormat="1" applyFont="1" applyFill="1" applyBorder="1" applyAlignment="1" applyProtection="1">
      <alignment horizontal="center" vertical="center"/>
    </xf>
    <xf numFmtId="2" fontId="6" fillId="18" borderId="50" xfId="0" applyNumberFormat="1" applyFont="1" applyFill="1" applyBorder="1" applyAlignment="1" applyProtection="1">
      <alignment horizontal="center" vertical="center"/>
    </xf>
    <xf numFmtId="0" fontId="19" fillId="15" borderId="1" xfId="0" applyFont="1" applyFill="1" applyBorder="1" applyAlignment="1" applyProtection="1">
      <alignment horizontal="center" vertical="center"/>
      <protection locked="0"/>
    </xf>
    <xf numFmtId="0" fontId="19" fillId="15" borderId="2" xfId="0" applyFont="1" applyFill="1" applyBorder="1" applyAlignment="1" applyProtection="1">
      <alignment horizontal="center" vertical="center"/>
      <protection locked="0"/>
    </xf>
    <xf numFmtId="0" fontId="19" fillId="15" borderId="5" xfId="1" applyNumberFormat="1" applyFont="1" applyFill="1" applyBorder="1" applyAlignment="1" applyProtection="1">
      <alignment horizontal="center" vertical="center"/>
      <protection locked="0"/>
    </xf>
    <xf numFmtId="0" fontId="19" fillId="15" borderId="1" xfId="1" applyNumberFormat="1" applyFont="1" applyFill="1" applyBorder="1" applyAlignment="1" applyProtection="1">
      <alignment horizontal="center" vertical="center"/>
      <protection locked="0"/>
    </xf>
    <xf numFmtId="0" fontId="19" fillId="15" borderId="13" xfId="1" applyNumberFormat="1" applyFont="1" applyFill="1" applyBorder="1" applyAlignment="1" applyProtection="1">
      <alignment horizontal="center" vertical="center"/>
      <protection locked="0"/>
    </xf>
    <xf numFmtId="0" fontId="19" fillId="15" borderId="2" xfId="1" applyNumberFormat="1" applyFont="1" applyFill="1" applyBorder="1" applyAlignment="1" applyProtection="1">
      <alignment horizontal="center" vertical="center"/>
      <protection locked="0"/>
    </xf>
    <xf numFmtId="0" fontId="19" fillId="6" borderId="8" xfId="0" applyFont="1" applyFill="1" applyBorder="1" applyAlignment="1" applyProtection="1">
      <alignment horizontal="center" vertical="center" wrapText="1"/>
      <protection locked="0"/>
    </xf>
    <xf numFmtId="0" fontId="19" fillId="15" borderId="34" xfId="0" applyFont="1" applyFill="1" applyBorder="1" applyAlignment="1" applyProtection="1">
      <alignment horizontal="center" vertical="center" wrapText="1"/>
      <protection locked="0"/>
    </xf>
    <xf numFmtId="0" fontId="19" fillId="15" borderId="11" xfId="0" applyFont="1" applyFill="1" applyBorder="1" applyAlignment="1" applyProtection="1">
      <alignment horizontal="center" vertical="center" wrapText="1"/>
      <protection locked="0"/>
    </xf>
    <xf numFmtId="0" fontId="19" fillId="15" borderId="36" xfId="0" applyFont="1" applyFill="1" applyBorder="1" applyAlignment="1" applyProtection="1">
      <alignment horizontal="center" vertical="center" wrapText="1"/>
      <protection locked="0"/>
    </xf>
    <xf numFmtId="0" fontId="19" fillId="15" borderId="35" xfId="0" applyFont="1" applyFill="1" applyBorder="1" applyAlignment="1" applyProtection="1">
      <alignment horizontal="center" vertical="center" wrapText="1"/>
      <protection locked="0"/>
    </xf>
    <xf numFmtId="0" fontId="19" fillId="15" borderId="34" xfId="0" applyFont="1" applyFill="1" applyBorder="1" applyAlignment="1" applyProtection="1">
      <alignment horizontal="center" vertical="center"/>
      <protection locked="0"/>
    </xf>
    <xf numFmtId="0" fontId="19" fillId="15" borderId="11" xfId="0" applyFont="1" applyFill="1" applyBorder="1" applyAlignment="1" applyProtection="1">
      <alignment horizontal="center" vertical="center"/>
      <protection locked="0"/>
    </xf>
    <xf numFmtId="0" fontId="19" fillId="15" borderId="35" xfId="0" applyFont="1" applyFill="1" applyBorder="1" applyAlignment="1" applyProtection="1">
      <alignment horizontal="center" vertical="center"/>
      <protection locked="0"/>
    </xf>
    <xf numFmtId="0" fontId="33" fillId="6" borderId="17" xfId="0" applyFont="1" applyFill="1" applyBorder="1" applyProtection="1">
      <protection locked="0"/>
    </xf>
    <xf numFmtId="0" fontId="19" fillId="3" borderId="5"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13" borderId="2" xfId="0" applyFont="1" applyFill="1" applyBorder="1" applyAlignment="1" applyProtection="1">
      <alignment horizontal="center" vertical="center"/>
      <protection locked="0"/>
    </xf>
    <xf numFmtId="0" fontId="33" fillId="6" borderId="8" xfId="0" applyFont="1" applyFill="1" applyBorder="1" applyProtection="1">
      <protection locked="0"/>
    </xf>
    <xf numFmtId="0" fontId="19" fillId="15" borderId="5" xfId="0" applyFont="1" applyFill="1" applyBorder="1" applyAlignment="1" applyProtection="1">
      <alignment horizontal="center" vertical="center"/>
      <protection locked="0"/>
    </xf>
    <xf numFmtId="0" fontId="3" fillId="5" borderId="30"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27" fillId="14" borderId="28" xfId="0" applyFont="1" applyFill="1" applyBorder="1" applyAlignment="1" applyProtection="1">
      <alignment horizontal="center" vertical="center" wrapText="1"/>
    </xf>
    <xf numFmtId="0" fontId="27" fillId="14" borderId="8" xfId="0" applyFont="1" applyFill="1" applyBorder="1" applyAlignment="1" applyProtection="1">
      <alignment horizontal="center" vertical="center" wrapText="1"/>
    </xf>
    <xf numFmtId="0" fontId="2" fillId="10" borderId="0" xfId="0" applyFont="1" applyFill="1" applyBorder="1" applyAlignment="1" applyProtection="1">
      <alignment vertical="center"/>
    </xf>
    <xf numFmtId="0" fontId="17" fillId="8" borderId="18" xfId="0" applyFont="1" applyFill="1" applyBorder="1" applyAlignment="1" applyProtection="1">
      <alignment horizontal="center" vertical="center" wrapText="1"/>
    </xf>
    <xf numFmtId="0" fontId="17" fillId="8" borderId="13" xfId="0" applyFont="1" applyFill="1" applyBorder="1" applyAlignment="1" applyProtection="1">
      <alignment horizontal="center" vertical="center" wrapText="1"/>
    </xf>
    <xf numFmtId="0" fontId="17" fillId="8" borderId="17"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xf>
    <xf numFmtId="0" fontId="5" fillId="8" borderId="13" xfId="0" applyFont="1" applyFill="1" applyBorder="1" applyAlignment="1" applyProtection="1">
      <alignment horizontal="center" vertical="center"/>
    </xf>
    <xf numFmtId="0" fontId="5" fillId="8" borderId="17" xfId="0" applyFont="1" applyFill="1" applyBorder="1" applyAlignment="1" applyProtection="1">
      <alignment horizontal="center" vertical="center"/>
    </xf>
    <xf numFmtId="0" fontId="17" fillId="17" borderId="18" xfId="0" applyFont="1" applyFill="1" applyBorder="1" applyAlignment="1" applyProtection="1">
      <alignment horizontal="center" vertical="center" wrapText="1"/>
    </xf>
    <xf numFmtId="0" fontId="17" fillId="17" borderId="13" xfId="0" applyFont="1" applyFill="1" applyBorder="1" applyAlignment="1" applyProtection="1">
      <alignment horizontal="center" vertical="center" wrapText="1"/>
    </xf>
    <xf numFmtId="0" fontId="17" fillId="17" borderId="17" xfId="0" applyFont="1" applyFill="1" applyBorder="1" applyAlignment="1" applyProtection="1">
      <alignment horizontal="center" vertical="center" wrapText="1"/>
    </xf>
    <xf numFmtId="0" fontId="30" fillId="17" borderId="31" xfId="0" applyFont="1" applyFill="1" applyBorder="1" applyAlignment="1" applyProtection="1">
      <alignment horizontal="center" vertical="center" wrapText="1"/>
    </xf>
    <xf numFmtId="0" fontId="5" fillId="17" borderId="12" xfId="0" applyFont="1" applyFill="1" applyBorder="1" applyAlignment="1" applyProtection="1">
      <alignment horizontal="center" vertical="center" wrapText="1"/>
    </xf>
    <xf numFmtId="0" fontId="5" fillId="17" borderId="32" xfId="0" applyFont="1" applyFill="1" applyBorder="1" applyAlignment="1" applyProtection="1">
      <alignment horizontal="center" vertical="center" wrapText="1"/>
    </xf>
    <xf numFmtId="0" fontId="17" fillId="3" borderId="18" xfId="0" applyFont="1" applyFill="1" applyBorder="1" applyAlignment="1" applyProtection="1">
      <alignment horizontal="center" vertical="center" wrapText="1"/>
    </xf>
    <xf numFmtId="0" fontId="17" fillId="3" borderId="13"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wrapText="1"/>
    </xf>
    <xf numFmtId="0" fontId="14" fillId="0" borderId="0" xfId="0" applyFont="1" applyBorder="1" applyAlignment="1" applyProtection="1">
      <alignment horizontal="left" vertical="top" wrapText="1" indent="1"/>
    </xf>
    <xf numFmtId="0" fontId="14" fillId="0" borderId="0" xfId="0" applyFont="1" applyBorder="1" applyAlignment="1" applyProtection="1">
      <alignment horizontal="left" vertical="top" indent="1"/>
    </xf>
    <xf numFmtId="0" fontId="12" fillId="10" borderId="28" xfId="0" applyFont="1" applyFill="1" applyBorder="1" applyAlignment="1" applyProtection="1">
      <alignment horizontal="left" vertical="top" wrapText="1" indent="1"/>
    </xf>
    <xf numFmtId="0" fontId="21" fillId="0" borderId="8" xfId="0" applyFont="1" applyBorder="1" applyProtection="1"/>
    <xf numFmtId="0" fontId="21" fillId="0" borderId="29" xfId="0" applyFont="1" applyBorder="1" applyProtection="1"/>
    <xf numFmtId="0" fontId="1" fillId="10" borderId="28" xfId="0" applyFont="1" applyFill="1" applyBorder="1" applyAlignment="1" applyProtection="1">
      <alignment horizontal="left" vertical="top" indent="1"/>
    </xf>
    <xf numFmtId="0" fontId="1" fillId="10" borderId="8" xfId="0" applyFont="1" applyFill="1" applyBorder="1" applyAlignment="1" applyProtection="1">
      <alignment horizontal="left" vertical="top" indent="1"/>
    </xf>
    <xf numFmtId="0" fontId="1" fillId="10" borderId="29" xfId="0" applyFont="1" applyFill="1" applyBorder="1" applyAlignment="1" applyProtection="1">
      <alignment horizontal="left" vertical="top" indent="1"/>
    </xf>
    <xf numFmtId="0" fontId="25" fillId="14" borderId="20" xfId="0" applyFont="1" applyFill="1" applyBorder="1" applyAlignment="1" applyProtection="1">
      <alignment horizontal="center" vertical="center"/>
    </xf>
    <xf numFmtId="0" fontId="25" fillId="14" borderId="22" xfId="0" applyFont="1" applyFill="1" applyBorder="1" applyAlignment="1" applyProtection="1">
      <alignment horizontal="center" vertical="center"/>
    </xf>
    <xf numFmtId="0" fontId="1" fillId="10" borderId="20" xfId="0" applyFont="1" applyFill="1" applyBorder="1" applyAlignment="1" applyProtection="1">
      <alignment horizontal="left" vertical="top" wrapText="1"/>
    </xf>
    <xf numFmtId="0" fontId="1" fillId="10" borderId="21" xfId="0" applyFont="1" applyFill="1" applyBorder="1" applyAlignment="1" applyProtection="1">
      <alignment horizontal="left" vertical="top" wrapText="1"/>
    </xf>
    <xf numFmtId="0" fontId="17" fillId="2" borderId="18"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3" fillId="10" borderId="0" xfId="0" applyFont="1" applyFill="1" applyBorder="1" applyAlignment="1" applyProtection="1">
      <alignment horizontal="left" vertical="top" wrapText="1"/>
    </xf>
    <xf numFmtId="0" fontId="1" fillId="10" borderId="0" xfId="0" applyFont="1" applyFill="1" applyBorder="1" applyAlignment="1" applyProtection="1">
      <alignment horizontal="left" vertical="top" wrapText="1" indent="1"/>
    </xf>
    <xf numFmtId="0" fontId="0" fillId="10" borderId="20" xfId="0" applyFill="1" applyBorder="1" applyAlignment="1" applyProtection="1">
      <alignment horizontal="center" vertical="top" wrapText="1"/>
    </xf>
    <xf numFmtId="0" fontId="0" fillId="10" borderId="21" xfId="0" applyFill="1" applyBorder="1" applyAlignment="1" applyProtection="1">
      <alignment horizontal="center" vertical="top" wrapText="1"/>
    </xf>
    <xf numFmtId="0" fontId="0" fillId="10" borderId="26" xfId="0" applyFill="1" applyBorder="1" applyAlignment="1" applyProtection="1">
      <alignment horizontal="center" vertical="top" wrapText="1"/>
    </xf>
    <xf numFmtId="0" fontId="0" fillId="10" borderId="0" xfId="0" applyFill="1" applyBorder="1" applyAlignment="1" applyProtection="1">
      <alignment horizontal="center" vertical="top" wrapText="1"/>
    </xf>
    <xf numFmtId="0" fontId="12" fillId="0" borderId="15" xfId="0" applyFont="1" applyBorder="1" applyAlignment="1" applyProtection="1">
      <alignment horizontal="center"/>
    </xf>
    <xf numFmtId="0" fontId="13" fillId="0" borderId="16" xfId="0" applyFont="1" applyBorder="1" applyAlignment="1" applyProtection="1">
      <alignment horizontal="center"/>
    </xf>
    <xf numFmtId="0" fontId="22" fillId="10" borderId="23" xfId="0" applyFont="1" applyFill="1" applyBorder="1" applyAlignment="1" applyProtection="1">
      <alignment horizontal="left" vertical="top" wrapText="1"/>
    </xf>
    <xf numFmtId="0" fontId="22" fillId="10" borderId="24" xfId="0" applyFont="1" applyFill="1" applyBorder="1" applyAlignment="1" applyProtection="1">
      <alignment horizontal="left" vertical="top" wrapText="1"/>
    </xf>
    <xf numFmtId="0" fontId="22" fillId="10" borderId="25" xfId="0" applyFont="1" applyFill="1" applyBorder="1" applyAlignment="1" applyProtection="1">
      <alignment horizontal="left" vertical="top" wrapText="1"/>
    </xf>
    <xf numFmtId="0" fontId="17" fillId="12" borderId="7" xfId="0" applyFont="1" applyFill="1" applyBorder="1" applyAlignment="1" applyProtection="1">
      <alignment horizontal="center" vertical="center" wrapText="1"/>
    </xf>
    <xf numFmtId="0" fontId="17" fillId="12" borderId="13" xfId="0" applyFont="1" applyFill="1" applyBorder="1" applyAlignment="1" applyProtection="1">
      <alignment horizontal="center" vertical="center" wrapText="1"/>
    </xf>
    <xf numFmtId="0" fontId="17" fillId="12" borderId="17"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2" borderId="13" xfId="0" applyFont="1" applyFill="1" applyBorder="1" applyAlignment="1" applyProtection="1">
      <alignment horizontal="center" vertical="center" wrapText="1"/>
    </xf>
    <xf numFmtId="0" fontId="5" fillId="12" borderId="17" xfId="0" applyFont="1" applyFill="1" applyBorder="1" applyAlignment="1" applyProtection="1">
      <alignment horizontal="center" vertical="center" wrapText="1"/>
    </xf>
    <xf numFmtId="0" fontId="17" fillId="16" borderId="18" xfId="0" applyFont="1" applyFill="1" applyBorder="1" applyAlignment="1" applyProtection="1">
      <alignment horizontal="center" vertical="center" wrapText="1"/>
    </xf>
    <xf numFmtId="0" fontId="17" fillId="16" borderId="13" xfId="0" applyFont="1" applyFill="1" applyBorder="1" applyAlignment="1" applyProtection="1">
      <alignment horizontal="center" vertical="center" wrapText="1"/>
    </xf>
    <xf numFmtId="0" fontId="17" fillId="16" borderId="17" xfId="0" applyFont="1" applyFill="1" applyBorder="1" applyAlignment="1" applyProtection="1">
      <alignment horizontal="center" vertical="center" wrapText="1"/>
    </xf>
    <xf numFmtId="0" fontId="5" fillId="16" borderId="18" xfId="0" applyFont="1" applyFill="1" applyBorder="1" applyAlignment="1" applyProtection="1">
      <alignment horizontal="center" vertical="center" wrapText="1"/>
    </xf>
    <xf numFmtId="0" fontId="5" fillId="16" borderId="13" xfId="0" applyFont="1" applyFill="1" applyBorder="1" applyAlignment="1" applyProtection="1">
      <alignment horizontal="center" vertical="center"/>
    </xf>
    <xf numFmtId="0" fontId="5" fillId="16" borderId="17" xfId="0" applyFont="1" applyFill="1" applyBorder="1" applyAlignment="1" applyProtection="1">
      <alignment horizontal="center" vertical="center"/>
    </xf>
    <xf numFmtId="0" fontId="5" fillId="17" borderId="31" xfId="0" applyFont="1" applyFill="1" applyBorder="1" applyAlignment="1" applyProtection="1">
      <alignment horizontal="center" vertical="center" wrapText="1"/>
    </xf>
    <xf numFmtId="2" fontId="27" fillId="14" borderId="8" xfId="0" applyNumberFormat="1" applyFont="1" applyFill="1" applyBorder="1" applyAlignment="1" applyProtection="1">
      <alignment horizontal="right" vertical="center"/>
    </xf>
    <xf numFmtId="2" fontId="27" fillId="14" borderId="29" xfId="0" applyNumberFormat="1" applyFont="1" applyFill="1" applyBorder="1" applyAlignment="1" applyProtection="1">
      <alignment horizontal="right" vertical="center"/>
    </xf>
  </cellXfs>
  <cellStyles count="2">
    <cellStyle name="Prozent" xfId="1" builtinId="5"/>
    <cellStyle name="Standard" xfId="0" builtinId="0"/>
  </cellStyles>
  <dxfs count="0"/>
  <tableStyles count="0" defaultTableStyle="TableStyleMedium9" defaultPivotStyle="PivotStyleLight16"/>
  <colors>
    <mruColors>
      <color rgb="FFA50021"/>
      <color rgb="FFCCFFFF"/>
      <color rgb="FFF2DCDB"/>
      <color rgb="FFFDE9D9"/>
      <color rgb="FFFFFF99"/>
      <color rgb="FFCCECFF"/>
      <color rgb="FF66FFFF"/>
      <color rgb="FFFFFF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2152650</xdr:colOff>
      <xdr:row>2</xdr:row>
      <xdr:rowOff>95250</xdr:rowOff>
    </xdr:from>
    <xdr:to>
      <xdr:col>6</xdr:col>
      <xdr:colOff>2343150</xdr:colOff>
      <xdr:row>4</xdr:row>
      <xdr:rowOff>171450</xdr:rowOff>
    </xdr:to>
    <xdr:sp macro="" textlink="">
      <xdr:nvSpPr>
        <xdr:cNvPr id="2" name="Textfeld 3"/>
        <xdr:cNvSpPr txBox="1">
          <a:spLocks noChangeArrowheads="1"/>
        </xdr:cNvSpPr>
      </xdr:nvSpPr>
      <xdr:spPr bwMode="auto">
        <a:xfrm>
          <a:off x="4114800" y="552450"/>
          <a:ext cx="190500" cy="238125"/>
        </a:xfrm>
        <a:prstGeom prst="rect">
          <a:avLst/>
        </a:prstGeom>
        <a:noFill/>
        <a:ln w="9525">
          <a:noFill/>
          <a:round/>
          <a:headEnd/>
          <a:tailEnd/>
        </a:ln>
      </xdr:spPr>
    </xdr:sp>
    <xdr:clientData/>
  </xdr:twoCellAnchor>
  <xdr:twoCellAnchor>
    <xdr:from>
      <xdr:col>22</xdr:col>
      <xdr:colOff>2162175</xdr:colOff>
      <xdr:row>9</xdr:row>
      <xdr:rowOff>95250</xdr:rowOff>
    </xdr:from>
    <xdr:to>
      <xdr:col>22</xdr:col>
      <xdr:colOff>2352675</xdr:colOff>
      <xdr:row>10</xdr:row>
      <xdr:rowOff>161925</xdr:rowOff>
    </xdr:to>
    <xdr:sp macro="" textlink="">
      <xdr:nvSpPr>
        <xdr:cNvPr id="4" name="Textfeld 2"/>
        <xdr:cNvSpPr txBox="1">
          <a:spLocks noChangeArrowheads="1"/>
        </xdr:cNvSpPr>
      </xdr:nvSpPr>
      <xdr:spPr bwMode="auto">
        <a:xfrm>
          <a:off x="3400425" y="628650"/>
          <a:ext cx="190500" cy="200025"/>
        </a:xfrm>
        <a:prstGeom prst="rect">
          <a:avLst/>
        </a:prstGeom>
        <a:noFill/>
        <a:ln w="9525">
          <a:noFill/>
          <a:round/>
          <a:headEnd/>
          <a:tailEnd/>
        </a:ln>
      </xdr:spPr>
    </xdr:sp>
    <xdr:clientData/>
  </xdr:twoCellAnchor>
  <xdr:twoCellAnchor>
    <xdr:from>
      <xdr:col>22</xdr:col>
      <xdr:colOff>2162175</xdr:colOff>
      <xdr:row>10</xdr:row>
      <xdr:rowOff>0</xdr:rowOff>
    </xdr:from>
    <xdr:to>
      <xdr:col>22</xdr:col>
      <xdr:colOff>2352675</xdr:colOff>
      <xdr:row>11</xdr:row>
      <xdr:rowOff>28575</xdr:rowOff>
    </xdr:to>
    <xdr:sp macro="" textlink="">
      <xdr:nvSpPr>
        <xdr:cNvPr id="5" name="Textfeld 5"/>
        <xdr:cNvSpPr txBox="1">
          <a:spLocks noChangeArrowheads="1"/>
        </xdr:cNvSpPr>
      </xdr:nvSpPr>
      <xdr:spPr bwMode="auto">
        <a:xfrm>
          <a:off x="3400425" y="666750"/>
          <a:ext cx="190500" cy="257175"/>
        </a:xfrm>
        <a:prstGeom prst="rect">
          <a:avLst/>
        </a:prstGeom>
        <a:noFill/>
        <a:ln w="9525">
          <a:noFill/>
          <a:round/>
          <a:headEnd/>
          <a:tailEnd/>
        </a:ln>
      </xdr:spPr>
    </xdr:sp>
    <xdr:clientData/>
  </xdr:twoCellAnchor>
  <xdr:twoCellAnchor>
    <xdr:from>
      <xdr:col>22</xdr:col>
      <xdr:colOff>2162175</xdr:colOff>
      <xdr:row>9</xdr:row>
      <xdr:rowOff>95250</xdr:rowOff>
    </xdr:from>
    <xdr:to>
      <xdr:col>22</xdr:col>
      <xdr:colOff>2352675</xdr:colOff>
      <xdr:row>10</xdr:row>
      <xdr:rowOff>161925</xdr:rowOff>
    </xdr:to>
    <xdr:sp macro="" textlink="">
      <xdr:nvSpPr>
        <xdr:cNvPr id="6" name="Textfeld 2"/>
        <xdr:cNvSpPr txBox="1">
          <a:spLocks noChangeArrowheads="1"/>
        </xdr:cNvSpPr>
      </xdr:nvSpPr>
      <xdr:spPr bwMode="auto">
        <a:xfrm>
          <a:off x="3400425" y="628650"/>
          <a:ext cx="190500" cy="200025"/>
        </a:xfrm>
        <a:prstGeom prst="rect">
          <a:avLst/>
        </a:prstGeom>
        <a:noFill/>
        <a:ln w="9525">
          <a:noFill/>
          <a:round/>
          <a:headEnd/>
          <a:tailEnd/>
        </a:ln>
      </xdr:spPr>
    </xdr:sp>
    <xdr:clientData/>
  </xdr:twoCellAnchor>
  <xdr:twoCellAnchor editAs="oneCell">
    <xdr:from>
      <xdr:col>0</xdr:col>
      <xdr:colOff>0</xdr:colOff>
      <xdr:row>0</xdr:row>
      <xdr:rowOff>47625</xdr:rowOff>
    </xdr:from>
    <xdr:to>
      <xdr:col>3</xdr:col>
      <xdr:colOff>2051797</xdr:colOff>
      <xdr:row>4</xdr:row>
      <xdr:rowOff>177179</xdr:rowOff>
    </xdr:to>
    <xdr:pic>
      <xdr:nvPicPr>
        <xdr:cNvPr id="7" name="Grafik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3390900" cy="891554"/>
        </a:xfrm>
        <a:prstGeom prst="rect">
          <a:avLst/>
        </a:prstGeom>
      </xdr:spPr>
    </xdr:pic>
    <xdr:clientData/>
  </xdr:twoCellAnchor>
  <xdr:twoCellAnchor editAs="oneCell">
    <xdr:from>
      <xdr:col>3</xdr:col>
      <xdr:colOff>1385476</xdr:colOff>
      <xdr:row>1</xdr:row>
      <xdr:rowOff>160951</xdr:rowOff>
    </xdr:from>
    <xdr:to>
      <xdr:col>3</xdr:col>
      <xdr:colOff>2859654</xdr:colOff>
      <xdr:row>3</xdr:row>
      <xdr:rowOff>65850</xdr:rowOff>
    </xdr:to>
    <xdr:pic>
      <xdr:nvPicPr>
        <xdr:cNvPr id="3" name="Picture 958"/>
        <xdr:cNvPicPr>
          <a:picLocks noChangeAspect="1" noChangeArrowheads="1"/>
        </xdr:cNvPicPr>
      </xdr:nvPicPr>
      <xdr:blipFill rotWithShape="1">
        <a:blip xmlns:r="http://schemas.openxmlformats.org/officeDocument/2006/relationships" r:embed="rId2" cstate="print"/>
        <a:srcRect l="10132" t="-2858" r="10132" b="2857"/>
        <a:stretch/>
      </xdr:blipFill>
      <xdr:spPr bwMode="auto">
        <a:xfrm rot="1612945">
          <a:off x="2730182" y="351451"/>
          <a:ext cx="1474178" cy="285899"/>
        </a:xfrm>
        <a:prstGeom prst="rect">
          <a:avLst/>
        </a:prstGeom>
        <a:solidFill>
          <a:srgbClr val="FFFFFF"/>
        </a:solidFill>
        <a:ln w="9525">
          <a:solidFill>
            <a:srgbClr val="FFFFFF"/>
          </a:solidFill>
          <a:miter lim="800000"/>
          <a:headEnd/>
          <a:tailEnd/>
        </a:ln>
      </xdr:spPr>
    </xdr:pic>
    <xdr:clientData/>
  </xdr:twoCellAnchor>
  <xdr:twoCellAnchor editAs="oneCell">
    <xdr:from>
      <xdr:col>0</xdr:col>
      <xdr:colOff>0</xdr:colOff>
      <xdr:row>12</xdr:row>
      <xdr:rowOff>2384</xdr:rowOff>
    </xdr:from>
    <xdr:to>
      <xdr:col>3</xdr:col>
      <xdr:colOff>1552</xdr:colOff>
      <xdr:row>27</xdr:row>
      <xdr:rowOff>188119</xdr:rowOff>
    </xdr:to>
    <xdr:pic>
      <xdr:nvPicPr>
        <xdr:cNvPr id="9" name="Grafik 8"/>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936" r="26758"/>
        <a:stretch/>
      </xdr:blipFill>
      <xdr:spPr>
        <a:xfrm>
          <a:off x="0" y="3393284"/>
          <a:ext cx="1344577" cy="3043235"/>
        </a:xfrm>
        <a:prstGeom prst="rect">
          <a:avLst/>
        </a:prstGeom>
      </xdr:spPr>
    </xdr:pic>
    <xdr:clientData/>
  </xdr:twoCellAnchor>
  <xdr:twoCellAnchor editAs="oneCell">
    <xdr:from>
      <xdr:col>0</xdr:col>
      <xdr:colOff>0</xdr:colOff>
      <xdr:row>29</xdr:row>
      <xdr:rowOff>699</xdr:rowOff>
    </xdr:from>
    <xdr:to>
      <xdr:col>3</xdr:col>
      <xdr:colOff>1</xdr:colOff>
      <xdr:row>60</xdr:row>
      <xdr:rowOff>0</xdr:rowOff>
    </xdr:to>
    <xdr:pic>
      <xdr:nvPicPr>
        <xdr:cNvPr id="11" name="Grafik 10"/>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 uri="{28A0092B-C50C-407E-A947-70E740481C1C}">
              <a14:useLocalDpi xmlns:a14="http://schemas.microsoft.com/office/drawing/2010/main" val="0"/>
            </a:ext>
          </a:extLst>
        </a:blip>
        <a:stretch>
          <a:fillRect/>
        </a:stretch>
      </xdr:blipFill>
      <xdr:spPr>
        <a:xfrm>
          <a:off x="0" y="6544374"/>
          <a:ext cx="1343026" cy="5907181"/>
        </a:xfrm>
        <a:prstGeom prst="rect">
          <a:avLst/>
        </a:prstGeom>
      </xdr:spPr>
    </xdr:pic>
    <xdr:clientData/>
  </xdr:twoCellAnchor>
  <xdr:twoCellAnchor editAs="oneCell">
    <xdr:from>
      <xdr:col>0</xdr:col>
      <xdr:colOff>0</xdr:colOff>
      <xdr:row>85</xdr:row>
      <xdr:rowOff>2385</xdr:rowOff>
    </xdr:from>
    <xdr:to>
      <xdr:col>3</xdr:col>
      <xdr:colOff>1</xdr:colOff>
      <xdr:row>99</xdr:row>
      <xdr:rowOff>188119</xdr:rowOff>
    </xdr:to>
    <xdr:pic>
      <xdr:nvPicPr>
        <xdr:cNvPr id="12" name="Grafik 11"/>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1631"/>
        <a:stretch/>
      </xdr:blipFill>
      <xdr:spPr>
        <a:xfrm>
          <a:off x="0" y="12565860"/>
          <a:ext cx="1343026" cy="2852734"/>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wasserspieltechnik.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
  <sheetViews>
    <sheetView showGridLines="0" tabSelected="1" topLeftCell="C1" zoomScaleNormal="100" workbookViewId="0">
      <selection activeCell="J92" sqref="J92"/>
    </sheetView>
  </sheetViews>
  <sheetFormatPr baseColWidth="10" defaultColWidth="11.42578125" defaultRowHeight="15" x14ac:dyDescent="0.25"/>
  <cols>
    <col min="1" max="1" width="8.140625" style="6" hidden="1" customWidth="1"/>
    <col min="2" max="2" width="14.5703125" style="6" hidden="1" customWidth="1"/>
    <col min="3" max="3" width="20.140625" style="6" customWidth="1"/>
    <col min="4" max="4" width="44.140625" style="6" customWidth="1"/>
    <col min="5" max="5" width="25.5703125" style="6" bestFit="1" customWidth="1"/>
    <col min="6" max="6" width="17" style="6" customWidth="1"/>
    <col min="7" max="7" width="14.42578125" style="6" customWidth="1"/>
    <col min="8" max="9" width="8.42578125" style="6" customWidth="1"/>
    <col min="10" max="10" width="8.5703125" style="6" customWidth="1"/>
    <col min="11" max="11" width="12.85546875" style="6" customWidth="1"/>
    <col min="12" max="12" width="10.85546875" style="6" customWidth="1"/>
    <col min="13" max="18" width="11.42578125" style="6" hidden="1" customWidth="1"/>
    <col min="19" max="19" width="3.7109375" style="6" customWidth="1"/>
    <col min="20" max="16384" width="11.42578125" style="6"/>
  </cols>
  <sheetData>
    <row r="1" spans="1:26" x14ac:dyDescent="0.25">
      <c r="A1" s="215"/>
      <c r="B1" s="216"/>
      <c r="C1" s="216"/>
      <c r="D1" s="216"/>
      <c r="E1" s="216"/>
      <c r="F1" s="1" t="s">
        <v>13</v>
      </c>
      <c r="G1" s="1"/>
      <c r="H1" s="2"/>
      <c r="I1" s="3"/>
      <c r="J1" s="3"/>
      <c r="K1" s="4"/>
      <c r="L1" s="5"/>
      <c r="T1" s="7"/>
      <c r="U1" s="7"/>
      <c r="V1" s="7"/>
      <c r="W1" s="7"/>
      <c r="X1" s="7"/>
      <c r="Y1" s="7"/>
      <c r="Z1" s="7"/>
    </row>
    <row r="2" spans="1:26" x14ac:dyDescent="0.25">
      <c r="A2" s="217"/>
      <c r="B2" s="218"/>
      <c r="C2" s="218"/>
      <c r="D2" s="218"/>
      <c r="E2" s="218"/>
      <c r="F2" s="8" t="s">
        <v>8</v>
      </c>
      <c r="G2" s="8"/>
      <c r="H2" s="9"/>
      <c r="I2" s="10"/>
      <c r="J2" s="10"/>
      <c r="K2" s="11"/>
      <c r="L2" s="12"/>
      <c r="T2" s="7"/>
      <c r="U2" s="7"/>
      <c r="V2" s="7"/>
      <c r="W2" s="7"/>
      <c r="X2" s="7"/>
      <c r="Y2" s="7"/>
      <c r="Z2" s="7"/>
    </row>
    <row r="3" spans="1:26" x14ac:dyDescent="0.25">
      <c r="A3" s="217"/>
      <c r="B3" s="218"/>
      <c r="C3" s="218"/>
      <c r="D3" s="218"/>
      <c r="E3" s="218"/>
      <c r="F3" s="8" t="s">
        <v>9</v>
      </c>
      <c r="G3" s="8"/>
      <c r="H3" s="9"/>
      <c r="I3" s="10"/>
      <c r="J3" s="10"/>
      <c r="K3" s="11"/>
      <c r="L3" s="12"/>
      <c r="T3" s="7"/>
      <c r="U3" s="7"/>
      <c r="V3" s="7"/>
      <c r="W3" s="7"/>
      <c r="X3" s="7"/>
      <c r="Y3" s="7"/>
      <c r="Z3" s="7"/>
    </row>
    <row r="4" spans="1:26" x14ac:dyDescent="0.25">
      <c r="A4" s="217"/>
      <c r="B4" s="218"/>
      <c r="C4" s="218"/>
      <c r="D4" s="218"/>
      <c r="E4" s="218"/>
      <c r="F4" s="13"/>
      <c r="G4" s="8"/>
      <c r="H4" s="9"/>
      <c r="I4" s="10"/>
      <c r="J4" s="10"/>
      <c r="K4" s="11"/>
      <c r="L4" s="12"/>
      <c r="T4" s="7"/>
      <c r="U4" s="7"/>
      <c r="V4" s="7"/>
      <c r="W4" s="7"/>
      <c r="X4" s="7"/>
      <c r="Y4" s="7"/>
      <c r="Z4" s="7"/>
    </row>
    <row r="5" spans="1:26" x14ac:dyDescent="0.25">
      <c r="A5" s="217"/>
      <c r="B5" s="218"/>
      <c r="C5" s="218"/>
      <c r="D5" s="218"/>
      <c r="E5" s="218"/>
      <c r="F5" s="13"/>
      <c r="G5" s="9"/>
      <c r="H5" s="9"/>
      <c r="I5" s="10"/>
      <c r="J5" s="10"/>
      <c r="K5" s="11"/>
      <c r="L5" s="12"/>
      <c r="T5" s="7"/>
      <c r="U5" s="7"/>
      <c r="V5" s="7"/>
      <c r="W5" s="7"/>
      <c r="X5" s="7"/>
      <c r="Y5" s="7"/>
      <c r="Z5" s="7"/>
    </row>
    <row r="6" spans="1:26" ht="4.5" customHeight="1" thickBot="1" x14ac:dyDescent="0.4">
      <c r="A6" s="14"/>
      <c r="B6" s="11"/>
      <c r="C6" s="11"/>
      <c r="D6" s="11"/>
      <c r="E6" s="11"/>
      <c r="F6" s="11"/>
      <c r="G6" s="11"/>
      <c r="H6" s="11"/>
      <c r="I6" s="11"/>
      <c r="J6" s="11"/>
      <c r="K6" s="11"/>
      <c r="L6" s="12"/>
      <c r="T6" s="7"/>
      <c r="U6" s="7"/>
      <c r="V6" s="7"/>
      <c r="W6" s="7"/>
      <c r="X6" s="7"/>
      <c r="Y6" s="7"/>
      <c r="Z6" s="7"/>
    </row>
    <row r="7" spans="1:26" ht="57.75" customHeight="1" thickBot="1" x14ac:dyDescent="0.35">
      <c r="A7" s="197" t="s">
        <v>45</v>
      </c>
      <c r="B7" s="198"/>
      <c r="C7" s="198"/>
      <c r="D7" s="198"/>
      <c r="E7" s="198"/>
      <c r="F7" s="198"/>
      <c r="G7" s="199"/>
      <c r="H7" s="200" t="s">
        <v>7</v>
      </c>
      <c r="I7" s="201"/>
      <c r="J7" s="201"/>
      <c r="K7" s="201"/>
      <c r="L7" s="202"/>
      <c r="T7" s="7"/>
      <c r="U7" s="15"/>
      <c r="V7" s="7"/>
      <c r="W7" s="7"/>
      <c r="X7" s="7"/>
      <c r="Y7" s="7"/>
      <c r="Z7" s="7"/>
    </row>
    <row r="8" spans="1:26" ht="17.25" customHeight="1" x14ac:dyDescent="0.45">
      <c r="A8" s="205" t="s">
        <v>12</v>
      </c>
      <c r="B8" s="206"/>
      <c r="C8" s="206"/>
      <c r="D8" s="16"/>
      <c r="E8" s="17"/>
      <c r="F8" s="17"/>
      <c r="G8" s="17"/>
      <c r="H8" s="18"/>
      <c r="I8" s="18"/>
      <c r="J8" s="18"/>
      <c r="K8" s="18"/>
      <c r="L8" s="19"/>
      <c r="T8" s="7"/>
      <c r="U8" s="15"/>
      <c r="V8" s="7"/>
      <c r="W8" s="7"/>
      <c r="X8" s="7"/>
      <c r="Y8" s="7"/>
      <c r="Z8" s="7"/>
    </row>
    <row r="9" spans="1:26" ht="42.75" customHeight="1" thickBot="1" x14ac:dyDescent="0.3">
      <c r="A9" s="221" t="s">
        <v>38</v>
      </c>
      <c r="B9" s="222"/>
      <c r="C9" s="222"/>
      <c r="D9" s="222"/>
      <c r="E9" s="222"/>
      <c r="F9" s="222"/>
      <c r="G9" s="222"/>
      <c r="H9" s="222"/>
      <c r="I9" s="222"/>
      <c r="J9" s="222"/>
      <c r="K9" s="222"/>
      <c r="L9" s="223"/>
      <c r="U9" s="7"/>
      <c r="V9" s="7"/>
      <c r="W9" s="7"/>
      <c r="X9" s="7"/>
      <c r="Y9" s="7"/>
      <c r="Z9" s="7"/>
    </row>
    <row r="10" spans="1:26" ht="18.95" thickBot="1" x14ac:dyDescent="0.5">
      <c r="A10" s="20"/>
      <c r="B10" s="7"/>
      <c r="C10" s="7"/>
      <c r="D10" s="7"/>
      <c r="E10" s="7"/>
      <c r="F10" s="7"/>
      <c r="G10" s="7"/>
      <c r="H10" s="219" t="s">
        <v>10</v>
      </c>
      <c r="I10" s="220"/>
      <c r="J10" s="220"/>
      <c r="K10" s="203" t="s">
        <v>11</v>
      </c>
      <c r="L10" s="204"/>
      <c r="T10" s="7"/>
      <c r="U10" s="7"/>
      <c r="V10" s="7"/>
      <c r="W10" s="7"/>
      <c r="X10" s="7"/>
      <c r="Y10" s="7"/>
      <c r="Z10" s="7"/>
    </row>
    <row r="11" spans="1:26" ht="50.25" thickBot="1" x14ac:dyDescent="0.3">
      <c r="A11" s="21" t="s">
        <v>4</v>
      </c>
      <c r="B11" s="22" t="s">
        <v>0</v>
      </c>
      <c r="C11" s="22" t="s">
        <v>15</v>
      </c>
      <c r="D11" s="23" t="s">
        <v>16</v>
      </c>
      <c r="E11" s="24" t="s">
        <v>20</v>
      </c>
      <c r="F11" s="25" t="s">
        <v>19</v>
      </c>
      <c r="G11" s="26" t="s">
        <v>14</v>
      </c>
      <c r="H11" s="27" t="s">
        <v>1</v>
      </c>
      <c r="I11" s="27" t="s">
        <v>3</v>
      </c>
      <c r="J11" s="28" t="s">
        <v>2</v>
      </c>
      <c r="K11" s="29" t="s">
        <v>1</v>
      </c>
      <c r="L11" s="29" t="s">
        <v>3</v>
      </c>
      <c r="T11" s="7"/>
      <c r="U11" s="7"/>
      <c r="V11" s="7"/>
      <c r="W11" s="195"/>
      <c r="X11" s="196"/>
      <c r="Y11" s="196"/>
      <c r="Z11" s="7"/>
    </row>
    <row r="12" spans="1:26" ht="16.5" hidden="1" customHeight="1" x14ac:dyDescent="0.35">
      <c r="A12" s="30"/>
      <c r="B12" s="31"/>
      <c r="C12" s="32"/>
      <c r="D12" s="32"/>
      <c r="E12" s="33"/>
      <c r="F12" s="34"/>
      <c r="G12" s="35"/>
      <c r="H12" s="36"/>
      <c r="I12" s="36"/>
      <c r="J12" s="37"/>
      <c r="K12" s="38"/>
      <c r="L12" s="39"/>
      <c r="T12" s="7"/>
      <c r="U12" s="7"/>
      <c r="V12" s="7"/>
      <c r="W12" s="196"/>
      <c r="X12" s="196"/>
      <c r="Y12" s="196"/>
      <c r="Z12" s="7"/>
    </row>
    <row r="13" spans="1:26" ht="15" customHeight="1" x14ac:dyDescent="0.25">
      <c r="A13" s="40"/>
      <c r="B13" s="41"/>
      <c r="C13" s="149"/>
      <c r="D13" s="224" t="s">
        <v>36</v>
      </c>
      <c r="E13" s="227" t="s">
        <v>22</v>
      </c>
      <c r="F13" s="154"/>
      <c r="G13" s="42">
        <v>0.25</v>
      </c>
      <c r="H13" s="42">
        <v>12</v>
      </c>
      <c r="I13" s="42">
        <f>(H13*60)/1000</f>
        <v>0.72</v>
      </c>
      <c r="J13" s="42">
        <v>0.1</v>
      </c>
      <c r="K13" s="36" t="str">
        <f t="shared" ref="K13:K20" si="0">IF(F13="","",F13*H13)</f>
        <v/>
      </c>
      <c r="L13" s="43" t="str">
        <f t="shared" ref="L13:L20" si="1">IF(F13="","",F13*I13)</f>
        <v/>
      </c>
      <c r="M13" s="44"/>
      <c r="T13" s="7"/>
      <c r="U13" s="7"/>
      <c r="V13" s="7"/>
      <c r="W13" s="7"/>
      <c r="X13" s="7"/>
      <c r="Y13" s="7"/>
      <c r="Z13" s="7"/>
    </row>
    <row r="14" spans="1:26" ht="15" customHeight="1" x14ac:dyDescent="0.25">
      <c r="A14" s="45"/>
      <c r="B14" s="46"/>
      <c r="C14" s="150"/>
      <c r="D14" s="225"/>
      <c r="E14" s="228"/>
      <c r="F14" s="154"/>
      <c r="G14" s="47">
        <v>0.5</v>
      </c>
      <c r="H14" s="47">
        <v>15</v>
      </c>
      <c r="I14" s="36">
        <f t="shared" ref="I14:I20" si="2">(H14*60)/1000</f>
        <v>0.9</v>
      </c>
      <c r="J14" s="47">
        <v>0.17</v>
      </c>
      <c r="K14" s="36" t="str">
        <f t="shared" si="0"/>
        <v/>
      </c>
      <c r="L14" s="43" t="str">
        <f t="shared" si="1"/>
        <v/>
      </c>
      <c r="T14" s="7"/>
      <c r="U14" s="7"/>
      <c r="V14" s="7"/>
      <c r="W14" s="7"/>
      <c r="X14" s="7"/>
      <c r="Y14" s="7"/>
      <c r="Z14" s="7"/>
    </row>
    <row r="15" spans="1:26" ht="15" customHeight="1" x14ac:dyDescent="0.25">
      <c r="A15" s="40"/>
      <c r="B15" s="41"/>
      <c r="C15" s="150"/>
      <c r="D15" s="225"/>
      <c r="E15" s="228"/>
      <c r="F15" s="154"/>
      <c r="G15" s="42">
        <v>0.75</v>
      </c>
      <c r="H15" s="42">
        <v>18</v>
      </c>
      <c r="I15" s="42">
        <f t="shared" si="2"/>
        <v>1.08</v>
      </c>
      <c r="J15" s="42">
        <v>0.23</v>
      </c>
      <c r="K15" s="36" t="str">
        <f t="shared" si="0"/>
        <v/>
      </c>
      <c r="L15" s="43" t="str">
        <f t="shared" si="1"/>
        <v/>
      </c>
      <c r="T15" s="7"/>
      <c r="U15" s="7"/>
      <c r="V15" s="7"/>
      <c r="W15" s="7"/>
      <c r="X15" s="7"/>
      <c r="Y15" s="7"/>
      <c r="Z15" s="7"/>
    </row>
    <row r="16" spans="1:26" ht="15" customHeight="1" x14ac:dyDescent="0.25">
      <c r="A16" s="45"/>
      <c r="B16" s="46"/>
      <c r="C16" s="150"/>
      <c r="D16" s="225"/>
      <c r="E16" s="228"/>
      <c r="F16" s="154"/>
      <c r="G16" s="47">
        <v>1</v>
      </c>
      <c r="H16" s="47">
        <v>25</v>
      </c>
      <c r="I16" s="48">
        <f t="shared" si="2"/>
        <v>1.5</v>
      </c>
      <c r="J16" s="47">
        <v>0.28000000000000003</v>
      </c>
      <c r="K16" s="36" t="str">
        <f t="shared" si="0"/>
        <v/>
      </c>
      <c r="L16" s="43" t="str">
        <f t="shared" si="1"/>
        <v/>
      </c>
      <c r="T16" s="7"/>
      <c r="U16" s="7"/>
      <c r="V16" s="7"/>
      <c r="W16" s="7"/>
      <c r="X16" s="7"/>
      <c r="Y16" s="7"/>
      <c r="Z16" s="7"/>
    </row>
    <row r="17" spans="1:26" ht="15" customHeight="1" x14ac:dyDescent="0.25">
      <c r="A17" s="40"/>
      <c r="B17" s="41"/>
      <c r="C17" s="150"/>
      <c r="D17" s="225"/>
      <c r="E17" s="228"/>
      <c r="F17" s="154"/>
      <c r="G17" s="42">
        <v>1.5</v>
      </c>
      <c r="H17" s="42">
        <v>30</v>
      </c>
      <c r="I17" s="42">
        <f t="shared" si="2"/>
        <v>1.8</v>
      </c>
      <c r="J17" s="42">
        <v>0.35</v>
      </c>
      <c r="K17" s="36" t="str">
        <f t="shared" si="0"/>
        <v/>
      </c>
      <c r="L17" s="43" t="str">
        <f t="shared" si="1"/>
        <v/>
      </c>
      <c r="T17" s="7"/>
      <c r="U17" s="7"/>
      <c r="V17" s="7"/>
      <c r="W17" s="7"/>
      <c r="X17" s="7"/>
      <c r="Y17" s="7"/>
      <c r="Z17" s="7"/>
    </row>
    <row r="18" spans="1:26" ht="15" customHeight="1" x14ac:dyDescent="0.25">
      <c r="A18" s="45"/>
      <c r="B18" s="46"/>
      <c r="C18" s="150"/>
      <c r="D18" s="225"/>
      <c r="E18" s="228"/>
      <c r="F18" s="154"/>
      <c r="G18" s="47">
        <v>2</v>
      </c>
      <c r="H18" s="47">
        <v>34</v>
      </c>
      <c r="I18" s="48">
        <f t="shared" si="2"/>
        <v>2.04</v>
      </c>
      <c r="J18" s="47">
        <v>0.43</v>
      </c>
      <c r="K18" s="36" t="str">
        <f t="shared" si="0"/>
        <v/>
      </c>
      <c r="L18" s="43" t="str">
        <f t="shared" si="1"/>
        <v/>
      </c>
      <c r="T18" s="7"/>
      <c r="U18" s="7"/>
      <c r="V18" s="7"/>
      <c r="W18" s="7"/>
      <c r="X18" s="7"/>
      <c r="Y18" s="7"/>
      <c r="Z18" s="7"/>
    </row>
    <row r="19" spans="1:26" ht="15" customHeight="1" x14ac:dyDescent="0.25">
      <c r="A19" s="40"/>
      <c r="B19" s="41"/>
      <c r="C19" s="150"/>
      <c r="D19" s="225"/>
      <c r="E19" s="228"/>
      <c r="F19" s="154"/>
      <c r="G19" s="42">
        <v>2.5</v>
      </c>
      <c r="H19" s="42">
        <v>42</v>
      </c>
      <c r="I19" s="42">
        <f t="shared" si="2"/>
        <v>2.52</v>
      </c>
      <c r="J19" s="42">
        <v>0.5</v>
      </c>
      <c r="K19" s="36" t="str">
        <f t="shared" si="0"/>
        <v/>
      </c>
      <c r="L19" s="43" t="str">
        <f t="shared" si="1"/>
        <v/>
      </c>
      <c r="T19" s="7"/>
      <c r="U19" s="7"/>
      <c r="V19" s="7"/>
      <c r="W19" s="7"/>
      <c r="X19" s="7"/>
      <c r="Y19" s="7"/>
      <c r="Z19" s="7"/>
    </row>
    <row r="20" spans="1:26" ht="15" customHeight="1" thickBot="1" x14ac:dyDescent="0.3">
      <c r="A20" s="49"/>
      <c r="B20" s="50"/>
      <c r="C20" s="150"/>
      <c r="D20" s="226"/>
      <c r="E20" s="229"/>
      <c r="F20" s="155"/>
      <c r="G20" s="51">
        <v>3</v>
      </c>
      <c r="H20" s="51">
        <v>50</v>
      </c>
      <c r="I20" s="52">
        <f t="shared" si="2"/>
        <v>3</v>
      </c>
      <c r="J20" s="51">
        <v>0.55000000000000004</v>
      </c>
      <c r="K20" s="53" t="str">
        <f t="shared" si="0"/>
        <v/>
      </c>
      <c r="L20" s="54" t="str">
        <f t="shared" si="1"/>
        <v/>
      </c>
      <c r="T20" s="7"/>
      <c r="U20" s="7"/>
      <c r="V20" s="7"/>
      <c r="W20" s="7"/>
      <c r="X20" s="7"/>
      <c r="Y20" s="7"/>
      <c r="Z20" s="7"/>
    </row>
    <row r="21" spans="1:26" ht="15" customHeight="1" x14ac:dyDescent="0.25">
      <c r="A21" s="55"/>
      <c r="B21" s="56">
        <v>33</v>
      </c>
      <c r="C21" s="150"/>
      <c r="D21" s="230" t="s">
        <v>35</v>
      </c>
      <c r="E21" s="233" t="s">
        <v>23</v>
      </c>
      <c r="F21" s="156"/>
      <c r="G21" s="57">
        <v>0.25</v>
      </c>
      <c r="H21" s="57">
        <v>37</v>
      </c>
      <c r="I21" s="57">
        <f t="shared" ref="I21:I28" si="3">(H21*60)/1000</f>
        <v>2.2200000000000002</v>
      </c>
      <c r="J21" s="57">
        <v>0.11</v>
      </c>
      <c r="K21" s="58" t="str">
        <f t="shared" ref="K21:K28" si="4">IF(F21="","",F21*H21)</f>
        <v/>
      </c>
      <c r="L21" s="59" t="str">
        <f t="shared" ref="L21:L28" si="5">IF(F21="","",F21*I21)</f>
        <v/>
      </c>
      <c r="T21" s="7"/>
      <c r="U21" s="7"/>
      <c r="V21" s="7"/>
      <c r="W21" s="7"/>
      <c r="X21" s="7"/>
      <c r="Y21" s="7"/>
      <c r="Z21" s="7"/>
    </row>
    <row r="22" spans="1:26" ht="15" customHeight="1" x14ac:dyDescent="0.25">
      <c r="A22" s="60"/>
      <c r="B22" s="61"/>
      <c r="C22" s="150"/>
      <c r="D22" s="231"/>
      <c r="E22" s="234"/>
      <c r="F22" s="156"/>
      <c r="G22" s="58">
        <v>0.5</v>
      </c>
      <c r="H22" s="58">
        <v>45</v>
      </c>
      <c r="I22" s="36">
        <f t="shared" si="3"/>
        <v>2.7</v>
      </c>
      <c r="J22" s="58">
        <v>0.18</v>
      </c>
      <c r="K22" s="36" t="str">
        <f t="shared" si="4"/>
        <v/>
      </c>
      <c r="L22" s="43" t="str">
        <f t="shared" si="5"/>
        <v/>
      </c>
      <c r="T22" s="7"/>
      <c r="U22" s="7"/>
      <c r="V22" s="7"/>
      <c r="W22" s="7"/>
      <c r="X22" s="7"/>
      <c r="Y22" s="7"/>
      <c r="Z22" s="7"/>
    </row>
    <row r="23" spans="1:26" ht="15" customHeight="1" x14ac:dyDescent="0.25">
      <c r="A23" s="62"/>
      <c r="B23" s="63"/>
      <c r="C23" s="150"/>
      <c r="D23" s="231"/>
      <c r="E23" s="234"/>
      <c r="F23" s="157"/>
      <c r="G23" s="64">
        <v>0.75</v>
      </c>
      <c r="H23" s="64">
        <v>59</v>
      </c>
      <c r="I23" s="65">
        <f t="shared" si="3"/>
        <v>3.54</v>
      </c>
      <c r="J23" s="64">
        <v>0.25</v>
      </c>
      <c r="K23" s="36" t="str">
        <f t="shared" si="4"/>
        <v/>
      </c>
      <c r="L23" s="43" t="str">
        <f t="shared" si="5"/>
        <v/>
      </c>
      <c r="T23" s="7"/>
      <c r="U23" s="7"/>
      <c r="V23" s="7"/>
      <c r="W23" s="7"/>
      <c r="X23" s="7"/>
      <c r="Y23" s="7"/>
      <c r="Z23" s="7"/>
    </row>
    <row r="24" spans="1:26" ht="15" customHeight="1" x14ac:dyDescent="0.25">
      <c r="A24" s="30"/>
      <c r="B24" s="66"/>
      <c r="C24" s="150"/>
      <c r="D24" s="231"/>
      <c r="E24" s="234"/>
      <c r="F24" s="157"/>
      <c r="G24" s="36">
        <v>1</v>
      </c>
      <c r="H24" s="36">
        <v>70</v>
      </c>
      <c r="I24" s="36">
        <f t="shared" si="3"/>
        <v>4.2</v>
      </c>
      <c r="J24" s="36">
        <v>0.32</v>
      </c>
      <c r="K24" s="36" t="str">
        <f t="shared" si="4"/>
        <v/>
      </c>
      <c r="L24" s="43" t="str">
        <f t="shared" si="5"/>
        <v/>
      </c>
      <c r="T24" s="7"/>
      <c r="U24" s="7"/>
      <c r="V24" s="7"/>
      <c r="W24" s="7"/>
      <c r="X24" s="67"/>
      <c r="Y24" s="7"/>
      <c r="Z24" s="7"/>
    </row>
    <row r="25" spans="1:26" ht="15" customHeight="1" x14ac:dyDescent="0.25">
      <c r="A25" s="62"/>
      <c r="B25" s="63"/>
      <c r="C25" s="150"/>
      <c r="D25" s="231"/>
      <c r="E25" s="234"/>
      <c r="F25" s="157"/>
      <c r="G25" s="64">
        <v>1.5</v>
      </c>
      <c r="H25" s="64">
        <v>92</v>
      </c>
      <c r="I25" s="64">
        <f t="shared" si="3"/>
        <v>5.52</v>
      </c>
      <c r="J25" s="64">
        <v>0.47</v>
      </c>
      <c r="K25" s="36" t="str">
        <f t="shared" si="4"/>
        <v/>
      </c>
      <c r="L25" s="43" t="str">
        <f t="shared" si="5"/>
        <v/>
      </c>
      <c r="T25" s="7"/>
      <c r="U25" s="7"/>
      <c r="V25" s="7"/>
      <c r="W25" s="7"/>
      <c r="X25" s="7"/>
      <c r="Y25" s="7"/>
      <c r="Z25" s="7"/>
    </row>
    <row r="26" spans="1:26" ht="15" customHeight="1" x14ac:dyDescent="0.25">
      <c r="A26" s="30"/>
      <c r="B26" s="66"/>
      <c r="C26" s="150"/>
      <c r="D26" s="231"/>
      <c r="E26" s="234"/>
      <c r="F26" s="157"/>
      <c r="G26" s="36">
        <v>2</v>
      </c>
      <c r="H26" s="36">
        <v>105</v>
      </c>
      <c r="I26" s="58">
        <f t="shared" si="3"/>
        <v>6.3</v>
      </c>
      <c r="J26" s="36">
        <v>0.61</v>
      </c>
      <c r="K26" s="36" t="str">
        <f t="shared" si="4"/>
        <v/>
      </c>
      <c r="L26" s="43" t="str">
        <f t="shared" si="5"/>
        <v/>
      </c>
      <c r="T26" s="7"/>
      <c r="U26" s="7"/>
      <c r="V26" s="7"/>
      <c r="W26" s="7"/>
      <c r="X26" s="7"/>
      <c r="Y26" s="7"/>
      <c r="Z26" s="7"/>
    </row>
    <row r="27" spans="1:26" ht="15" customHeight="1" x14ac:dyDescent="0.25">
      <c r="A27" s="68"/>
      <c r="B27" s="69"/>
      <c r="C27" s="150"/>
      <c r="D27" s="231"/>
      <c r="E27" s="234"/>
      <c r="F27" s="158"/>
      <c r="G27" s="65">
        <v>2.5</v>
      </c>
      <c r="H27" s="65">
        <v>127</v>
      </c>
      <c r="I27" s="65">
        <f t="shared" si="3"/>
        <v>7.62</v>
      </c>
      <c r="J27" s="65">
        <v>0.75</v>
      </c>
      <c r="K27" s="70" t="str">
        <f t="shared" si="4"/>
        <v/>
      </c>
      <c r="L27" s="71" t="str">
        <f t="shared" si="5"/>
        <v/>
      </c>
      <c r="T27" s="7"/>
      <c r="U27" s="7"/>
      <c r="V27" s="7"/>
      <c r="W27" s="7"/>
      <c r="X27" s="7"/>
      <c r="Y27" s="7"/>
      <c r="Z27" s="7"/>
    </row>
    <row r="28" spans="1:26" ht="15" customHeight="1" thickBot="1" x14ac:dyDescent="0.3">
      <c r="A28" s="72"/>
      <c r="B28" s="73"/>
      <c r="C28" s="151"/>
      <c r="D28" s="232"/>
      <c r="E28" s="235"/>
      <c r="F28" s="159"/>
      <c r="G28" s="53">
        <v>3</v>
      </c>
      <c r="H28" s="53">
        <v>152</v>
      </c>
      <c r="I28" s="53">
        <f t="shared" si="3"/>
        <v>9.1199999999999992</v>
      </c>
      <c r="J28" s="53">
        <v>0.86</v>
      </c>
      <c r="K28" s="53" t="str">
        <f t="shared" si="4"/>
        <v/>
      </c>
      <c r="L28" s="54" t="str">
        <f t="shared" si="5"/>
        <v/>
      </c>
      <c r="T28" s="7"/>
      <c r="U28" s="7"/>
      <c r="V28" s="7"/>
      <c r="W28" s="7"/>
      <c r="X28" s="7"/>
      <c r="Y28" s="7"/>
      <c r="Z28" s="7"/>
    </row>
    <row r="29" spans="1:26" ht="8.25" customHeight="1" thickBot="1" x14ac:dyDescent="0.3">
      <c r="A29" s="74"/>
      <c r="B29" s="75"/>
      <c r="C29" s="76"/>
      <c r="D29" s="77"/>
      <c r="E29" s="78"/>
      <c r="F29" s="160"/>
      <c r="G29" s="79"/>
      <c r="H29" s="80"/>
      <c r="I29" s="80"/>
      <c r="J29" s="80"/>
      <c r="K29" s="80"/>
      <c r="L29" s="81"/>
      <c r="T29" s="7"/>
      <c r="U29" s="7"/>
      <c r="V29" s="7"/>
      <c r="W29" s="7"/>
      <c r="X29" s="7"/>
      <c r="Y29" s="7"/>
      <c r="Z29" s="7"/>
    </row>
    <row r="30" spans="1:26" ht="15" customHeight="1" x14ac:dyDescent="0.25">
      <c r="A30" s="82"/>
      <c r="B30" s="83"/>
      <c r="C30" s="83"/>
      <c r="D30" s="207" t="s">
        <v>34</v>
      </c>
      <c r="E30" s="210" t="s">
        <v>24</v>
      </c>
      <c r="F30" s="161"/>
      <c r="G30" s="84">
        <v>0.5</v>
      </c>
      <c r="H30" s="85">
        <v>5.3</v>
      </c>
      <c r="I30" s="85">
        <f>(H30*60)/1000</f>
        <v>0.318</v>
      </c>
      <c r="J30" s="85">
        <v>0.15</v>
      </c>
      <c r="K30" s="58" t="str">
        <f t="shared" ref="K30:K59" si="6">IF(F30="","",F30*H30)</f>
        <v/>
      </c>
      <c r="L30" s="59" t="str">
        <f t="shared" ref="L30:L59" si="7">IF(F30="","",F30*I30)</f>
        <v/>
      </c>
      <c r="T30" s="7"/>
      <c r="U30" s="7"/>
      <c r="V30" s="7"/>
      <c r="W30" s="7"/>
      <c r="X30" s="7"/>
      <c r="Y30" s="7"/>
      <c r="Z30" s="7"/>
    </row>
    <row r="31" spans="1:26" ht="15" customHeight="1" x14ac:dyDescent="0.25">
      <c r="A31" s="45"/>
      <c r="B31" s="46"/>
      <c r="C31" s="46"/>
      <c r="D31" s="208"/>
      <c r="E31" s="211"/>
      <c r="F31" s="162"/>
      <c r="G31" s="86">
        <v>0.75</v>
      </c>
      <c r="H31" s="47">
        <v>6.3</v>
      </c>
      <c r="I31" s="58">
        <f t="shared" ref="I31:I107" si="8">(H31*60)/1000</f>
        <v>0.378</v>
      </c>
      <c r="J31" s="47">
        <v>0.18</v>
      </c>
      <c r="K31" s="36" t="str">
        <f t="shared" si="6"/>
        <v/>
      </c>
      <c r="L31" s="43" t="str">
        <f t="shared" si="7"/>
        <v/>
      </c>
      <c r="T31" s="7"/>
      <c r="U31" s="7"/>
      <c r="V31" s="7"/>
      <c r="W31" s="7"/>
      <c r="X31" s="7"/>
      <c r="Y31" s="7"/>
      <c r="Z31" s="7"/>
    </row>
    <row r="32" spans="1:26" ht="15" customHeight="1" x14ac:dyDescent="0.25">
      <c r="A32" s="87"/>
      <c r="B32" s="88"/>
      <c r="C32" s="88"/>
      <c r="D32" s="208"/>
      <c r="E32" s="211"/>
      <c r="F32" s="163"/>
      <c r="G32" s="89">
        <v>1</v>
      </c>
      <c r="H32" s="90">
        <v>7.9</v>
      </c>
      <c r="I32" s="85">
        <f t="shared" si="8"/>
        <v>0.47399999999999998</v>
      </c>
      <c r="J32" s="90">
        <v>0.2</v>
      </c>
      <c r="K32" s="36" t="str">
        <f t="shared" si="6"/>
        <v/>
      </c>
      <c r="L32" s="43" t="str">
        <f t="shared" si="7"/>
        <v/>
      </c>
      <c r="T32" s="7"/>
      <c r="U32" s="7"/>
      <c r="V32" s="7"/>
      <c r="W32" s="7"/>
      <c r="X32" s="7"/>
      <c r="Y32" s="7"/>
      <c r="Z32" s="7"/>
    </row>
    <row r="33" spans="1:26" ht="15" customHeight="1" x14ac:dyDescent="0.25">
      <c r="A33" s="45"/>
      <c r="B33" s="46"/>
      <c r="C33" s="46"/>
      <c r="D33" s="208"/>
      <c r="E33" s="211"/>
      <c r="F33" s="162"/>
      <c r="G33" s="86">
        <v>1.5</v>
      </c>
      <c r="H33" s="47">
        <v>9.3000000000000007</v>
      </c>
      <c r="I33" s="58">
        <f t="shared" si="8"/>
        <v>0.55800000000000005</v>
      </c>
      <c r="J33" s="47">
        <v>0.25</v>
      </c>
      <c r="K33" s="36" t="str">
        <f t="shared" si="6"/>
        <v/>
      </c>
      <c r="L33" s="43" t="str">
        <f t="shared" si="7"/>
        <v/>
      </c>
      <c r="T33" s="7"/>
      <c r="U33" s="7"/>
      <c r="V33" s="7"/>
      <c r="W33" s="7"/>
      <c r="X33" s="7"/>
      <c r="Y33" s="7"/>
      <c r="Z33" s="7"/>
    </row>
    <row r="34" spans="1:26" ht="15" customHeight="1" x14ac:dyDescent="0.25">
      <c r="A34" s="87"/>
      <c r="B34" s="88"/>
      <c r="C34" s="88"/>
      <c r="D34" s="208"/>
      <c r="E34" s="211"/>
      <c r="F34" s="162"/>
      <c r="G34" s="89">
        <v>2</v>
      </c>
      <c r="H34" s="90">
        <v>12.1</v>
      </c>
      <c r="I34" s="85">
        <f t="shared" si="8"/>
        <v>0.72599999999999998</v>
      </c>
      <c r="J34" s="90">
        <v>0.3</v>
      </c>
      <c r="K34" s="36" t="str">
        <f t="shared" si="6"/>
        <v/>
      </c>
      <c r="L34" s="43" t="str">
        <f t="shared" si="7"/>
        <v/>
      </c>
      <c r="T34" s="7"/>
      <c r="U34" s="7"/>
      <c r="V34" s="7"/>
      <c r="W34" s="7"/>
      <c r="X34" s="7"/>
      <c r="Y34" s="7"/>
      <c r="Z34" s="7"/>
    </row>
    <row r="35" spans="1:26" ht="15" customHeight="1" x14ac:dyDescent="0.25">
      <c r="A35" s="45"/>
      <c r="B35" s="46"/>
      <c r="C35" s="46"/>
      <c r="D35" s="208"/>
      <c r="E35" s="211"/>
      <c r="F35" s="162"/>
      <c r="G35" s="86">
        <v>2.5</v>
      </c>
      <c r="H35" s="47">
        <v>14</v>
      </c>
      <c r="I35" s="58">
        <f t="shared" si="8"/>
        <v>0.84</v>
      </c>
      <c r="J35" s="47">
        <v>0.37</v>
      </c>
      <c r="K35" s="36" t="str">
        <f t="shared" si="6"/>
        <v/>
      </c>
      <c r="L35" s="43" t="str">
        <f t="shared" si="7"/>
        <v/>
      </c>
      <c r="T35" s="7"/>
      <c r="U35" s="7"/>
      <c r="V35" s="7"/>
      <c r="W35" s="7"/>
      <c r="X35" s="7"/>
      <c r="Y35" s="7"/>
      <c r="Z35" s="7"/>
    </row>
    <row r="36" spans="1:26" ht="15" customHeight="1" thickBot="1" x14ac:dyDescent="0.3">
      <c r="A36" s="91"/>
      <c r="B36" s="92"/>
      <c r="C36" s="92"/>
      <c r="D36" s="209"/>
      <c r="E36" s="212"/>
      <c r="F36" s="164"/>
      <c r="G36" s="93">
        <v>3</v>
      </c>
      <c r="H36" s="94">
        <v>15.6</v>
      </c>
      <c r="I36" s="94">
        <f t="shared" si="8"/>
        <v>0.93600000000000005</v>
      </c>
      <c r="J36" s="94">
        <v>0.45</v>
      </c>
      <c r="K36" s="53" t="str">
        <f t="shared" si="6"/>
        <v/>
      </c>
      <c r="L36" s="54" t="str">
        <f t="shared" si="7"/>
        <v/>
      </c>
      <c r="T36" s="7"/>
      <c r="U36" s="7"/>
      <c r="V36" s="7"/>
      <c r="W36" s="7"/>
      <c r="X36" s="7"/>
      <c r="Y36" s="7"/>
      <c r="Z36" s="7"/>
    </row>
    <row r="37" spans="1:26" ht="15" customHeight="1" x14ac:dyDescent="0.25">
      <c r="A37" s="82"/>
      <c r="B37" s="83"/>
      <c r="C37" s="83"/>
      <c r="D37" s="207" t="s">
        <v>40</v>
      </c>
      <c r="E37" s="210" t="s">
        <v>39</v>
      </c>
      <c r="F37" s="161"/>
      <c r="G37" s="84">
        <v>0.5</v>
      </c>
      <c r="H37" s="85">
        <v>10.4</v>
      </c>
      <c r="I37" s="85">
        <f>(H37*60)/1000</f>
        <v>0.624</v>
      </c>
      <c r="J37" s="85">
        <v>0.13</v>
      </c>
      <c r="K37" s="58" t="str">
        <f t="shared" ref="K37:K43" si="9">IF(F37="","",F37*H37)</f>
        <v/>
      </c>
      <c r="L37" s="59" t="str">
        <f t="shared" ref="L37:L43" si="10">IF(F37="","",F37*I37)</f>
        <v/>
      </c>
      <c r="T37" s="7"/>
      <c r="U37" s="7"/>
      <c r="V37" s="7"/>
      <c r="W37" s="7"/>
      <c r="X37" s="7"/>
      <c r="Y37" s="7"/>
      <c r="Z37" s="7"/>
    </row>
    <row r="38" spans="1:26" ht="15" customHeight="1" x14ac:dyDescent="0.25">
      <c r="A38" s="45"/>
      <c r="B38" s="46"/>
      <c r="C38" s="46"/>
      <c r="D38" s="208"/>
      <c r="E38" s="211"/>
      <c r="F38" s="162"/>
      <c r="G38" s="86">
        <v>0.75</v>
      </c>
      <c r="H38" s="47">
        <v>12.65</v>
      </c>
      <c r="I38" s="58">
        <f t="shared" ref="I38:I43" si="11">(H38*60)/1000</f>
        <v>0.75900000000000001</v>
      </c>
      <c r="J38" s="47">
        <v>0.15</v>
      </c>
      <c r="K38" s="36" t="str">
        <f t="shared" si="9"/>
        <v/>
      </c>
      <c r="L38" s="43" t="str">
        <f t="shared" si="10"/>
        <v/>
      </c>
      <c r="T38" s="7"/>
      <c r="U38" s="7"/>
      <c r="V38" s="7"/>
      <c r="W38" s="7"/>
      <c r="X38" s="7"/>
      <c r="Y38" s="7"/>
      <c r="Z38" s="7"/>
    </row>
    <row r="39" spans="1:26" ht="15" customHeight="1" x14ac:dyDescent="0.25">
      <c r="A39" s="87"/>
      <c r="B39" s="88"/>
      <c r="C39" s="88"/>
      <c r="D39" s="208"/>
      <c r="E39" s="211"/>
      <c r="F39" s="163"/>
      <c r="G39" s="89">
        <v>1</v>
      </c>
      <c r="H39" s="90">
        <v>14.9</v>
      </c>
      <c r="I39" s="85">
        <f t="shared" si="11"/>
        <v>0.89400000000000002</v>
      </c>
      <c r="J39" s="90">
        <v>0.19</v>
      </c>
      <c r="K39" s="36" t="str">
        <f t="shared" si="9"/>
        <v/>
      </c>
      <c r="L39" s="43" t="str">
        <f t="shared" si="10"/>
        <v/>
      </c>
      <c r="T39" s="7"/>
      <c r="U39" s="7"/>
      <c r="V39" s="7"/>
      <c r="W39" s="7"/>
      <c r="X39" s="7"/>
      <c r="Y39" s="7"/>
      <c r="Z39" s="7"/>
    </row>
    <row r="40" spans="1:26" ht="15" customHeight="1" x14ac:dyDescent="0.25">
      <c r="A40" s="45"/>
      <c r="B40" s="46"/>
      <c r="C40" s="46"/>
      <c r="D40" s="208"/>
      <c r="E40" s="211"/>
      <c r="F40" s="162"/>
      <c r="G40" s="86">
        <v>1.5</v>
      </c>
      <c r="H40" s="47">
        <v>18.8</v>
      </c>
      <c r="I40" s="58">
        <f t="shared" si="11"/>
        <v>1.1279999999999999</v>
      </c>
      <c r="J40" s="47">
        <v>0.23</v>
      </c>
      <c r="K40" s="36" t="str">
        <f t="shared" si="9"/>
        <v/>
      </c>
      <c r="L40" s="43" t="str">
        <f t="shared" si="10"/>
        <v/>
      </c>
      <c r="T40" s="7"/>
      <c r="U40" s="7"/>
      <c r="V40" s="7"/>
      <c r="W40" s="7"/>
      <c r="X40" s="7"/>
      <c r="Y40" s="7"/>
      <c r="Z40" s="7"/>
    </row>
    <row r="41" spans="1:26" ht="15" customHeight="1" x14ac:dyDescent="0.25">
      <c r="A41" s="87"/>
      <c r="B41" s="88"/>
      <c r="C41" s="88"/>
      <c r="D41" s="208"/>
      <c r="E41" s="211"/>
      <c r="F41" s="162"/>
      <c r="G41" s="89">
        <v>2</v>
      </c>
      <c r="H41" s="90">
        <v>22.75</v>
      </c>
      <c r="I41" s="85">
        <f t="shared" si="11"/>
        <v>1.365</v>
      </c>
      <c r="J41" s="90">
        <v>0.28999999999999998</v>
      </c>
      <c r="K41" s="36" t="str">
        <f t="shared" si="9"/>
        <v/>
      </c>
      <c r="L41" s="43" t="str">
        <f t="shared" si="10"/>
        <v/>
      </c>
      <c r="T41" s="7"/>
      <c r="U41" s="7"/>
      <c r="V41" s="7"/>
      <c r="W41" s="7"/>
      <c r="X41" s="7"/>
      <c r="Y41" s="7"/>
      <c r="Z41" s="7"/>
    </row>
    <row r="42" spans="1:26" ht="15" customHeight="1" x14ac:dyDescent="0.25">
      <c r="A42" s="45"/>
      <c r="B42" s="46"/>
      <c r="C42" s="46"/>
      <c r="D42" s="208"/>
      <c r="E42" s="211"/>
      <c r="F42" s="162"/>
      <c r="G42" s="86">
        <v>2.5</v>
      </c>
      <c r="H42" s="47">
        <v>25.95</v>
      </c>
      <c r="I42" s="58">
        <f t="shared" si="11"/>
        <v>1.5569999999999999</v>
      </c>
      <c r="J42" s="47">
        <v>0.37</v>
      </c>
      <c r="K42" s="36" t="str">
        <f t="shared" si="9"/>
        <v/>
      </c>
      <c r="L42" s="43" t="str">
        <f t="shared" si="10"/>
        <v/>
      </c>
      <c r="T42" s="7"/>
      <c r="U42" s="7"/>
      <c r="V42" s="7"/>
      <c r="W42" s="7"/>
      <c r="X42" s="7"/>
      <c r="Y42" s="7"/>
      <c r="Z42" s="7"/>
    </row>
    <row r="43" spans="1:26" ht="15" customHeight="1" thickBot="1" x14ac:dyDescent="0.3">
      <c r="A43" s="91"/>
      <c r="B43" s="92"/>
      <c r="C43" s="92"/>
      <c r="D43" s="209"/>
      <c r="E43" s="212"/>
      <c r="F43" s="164"/>
      <c r="G43" s="93">
        <v>3</v>
      </c>
      <c r="H43" s="94">
        <v>28.75</v>
      </c>
      <c r="I43" s="94">
        <f t="shared" si="11"/>
        <v>1.7250000000000001</v>
      </c>
      <c r="J43" s="94">
        <v>0.48</v>
      </c>
      <c r="K43" s="53" t="str">
        <f t="shared" si="9"/>
        <v/>
      </c>
      <c r="L43" s="54" t="str">
        <f t="shared" si="10"/>
        <v/>
      </c>
      <c r="T43" s="7"/>
      <c r="U43" s="7"/>
      <c r="V43" s="7"/>
      <c r="W43" s="7"/>
      <c r="X43" s="7"/>
      <c r="Y43" s="7"/>
      <c r="Z43" s="7"/>
    </row>
    <row r="44" spans="1:26" ht="15" customHeight="1" x14ac:dyDescent="0.25">
      <c r="A44" s="95"/>
      <c r="B44" s="96"/>
      <c r="C44" s="96"/>
      <c r="D44" s="186" t="s">
        <v>31</v>
      </c>
      <c r="E44" s="189" t="s">
        <v>21</v>
      </c>
      <c r="F44" s="161"/>
      <c r="G44" s="97">
        <v>0.5</v>
      </c>
      <c r="H44" s="98">
        <v>15.5</v>
      </c>
      <c r="I44" s="98">
        <f t="shared" ref="I44:I59" si="12">(H44*60)/1000</f>
        <v>0.93</v>
      </c>
      <c r="J44" s="98">
        <v>0.1</v>
      </c>
      <c r="K44" s="58" t="str">
        <f t="shared" ref="K44:K51" si="13">IF(F44="","",F44*H44)</f>
        <v/>
      </c>
      <c r="L44" s="59" t="str">
        <f t="shared" ref="L44:L51" si="14">IF(F44="","",F44*I44)</f>
        <v/>
      </c>
      <c r="T44" s="7"/>
      <c r="U44" s="7"/>
      <c r="V44" s="7"/>
      <c r="W44" s="7"/>
      <c r="X44" s="7"/>
      <c r="Y44" s="7"/>
      <c r="Z44" s="7"/>
    </row>
    <row r="45" spans="1:26" ht="15" customHeight="1" x14ac:dyDescent="0.25">
      <c r="A45" s="45"/>
      <c r="B45" s="46"/>
      <c r="C45" s="46"/>
      <c r="D45" s="187"/>
      <c r="E45" s="190"/>
      <c r="F45" s="162"/>
      <c r="G45" s="86">
        <v>0.75</v>
      </c>
      <c r="H45" s="47">
        <v>19</v>
      </c>
      <c r="I45" s="58">
        <f t="shared" si="12"/>
        <v>1.1399999999999999</v>
      </c>
      <c r="J45" s="47">
        <v>0.11</v>
      </c>
      <c r="K45" s="36" t="str">
        <f t="shared" si="13"/>
        <v/>
      </c>
      <c r="L45" s="43" t="str">
        <f t="shared" si="14"/>
        <v/>
      </c>
      <c r="T45" s="7"/>
      <c r="U45" s="7"/>
      <c r="V45" s="7"/>
      <c r="W45" s="7"/>
      <c r="X45" s="7"/>
      <c r="Y45" s="7"/>
      <c r="Z45" s="7"/>
    </row>
    <row r="46" spans="1:26" ht="15" customHeight="1" x14ac:dyDescent="0.25">
      <c r="A46" s="99"/>
      <c r="B46" s="100"/>
      <c r="C46" s="100"/>
      <c r="D46" s="187"/>
      <c r="E46" s="190"/>
      <c r="F46" s="162"/>
      <c r="G46" s="101">
        <v>1</v>
      </c>
      <c r="H46" s="102">
        <v>21.9</v>
      </c>
      <c r="I46" s="98">
        <f t="shared" si="12"/>
        <v>1.3140000000000001</v>
      </c>
      <c r="J46" s="102">
        <v>0.17</v>
      </c>
      <c r="K46" s="36" t="str">
        <f t="shared" si="13"/>
        <v/>
      </c>
      <c r="L46" s="43" t="str">
        <f t="shared" si="14"/>
        <v/>
      </c>
      <c r="T46" s="7"/>
      <c r="U46" s="7"/>
      <c r="V46" s="7"/>
      <c r="W46" s="7"/>
      <c r="X46" s="7"/>
      <c r="Y46" s="7"/>
      <c r="Z46" s="7"/>
    </row>
    <row r="47" spans="1:26" ht="15" customHeight="1" x14ac:dyDescent="0.25">
      <c r="A47" s="45"/>
      <c r="B47" s="46"/>
      <c r="C47" s="46"/>
      <c r="D47" s="187"/>
      <c r="E47" s="190"/>
      <c r="F47" s="162"/>
      <c r="G47" s="86">
        <v>1.5</v>
      </c>
      <c r="H47" s="47">
        <v>28.3</v>
      </c>
      <c r="I47" s="58">
        <f t="shared" si="12"/>
        <v>1.698</v>
      </c>
      <c r="J47" s="47">
        <v>0.21</v>
      </c>
      <c r="K47" s="36" t="str">
        <f t="shared" si="13"/>
        <v/>
      </c>
      <c r="L47" s="43" t="str">
        <f t="shared" si="14"/>
        <v/>
      </c>
      <c r="T47" s="7"/>
      <c r="U47" s="7"/>
      <c r="V47" s="7"/>
      <c r="W47" s="7"/>
      <c r="X47" s="7"/>
      <c r="Y47" s="7"/>
      <c r="Z47" s="7"/>
    </row>
    <row r="48" spans="1:26" ht="15" customHeight="1" x14ac:dyDescent="0.25">
      <c r="A48" s="103"/>
      <c r="B48" s="104"/>
      <c r="C48" s="104"/>
      <c r="D48" s="187"/>
      <c r="E48" s="190"/>
      <c r="F48" s="162"/>
      <c r="G48" s="105">
        <v>2</v>
      </c>
      <c r="H48" s="106">
        <v>33.4</v>
      </c>
      <c r="I48" s="107">
        <f t="shared" si="12"/>
        <v>2.004</v>
      </c>
      <c r="J48" s="106">
        <v>0.28000000000000003</v>
      </c>
      <c r="K48" s="70" t="str">
        <f t="shared" si="13"/>
        <v/>
      </c>
      <c r="L48" s="71" t="str">
        <f t="shared" si="14"/>
        <v/>
      </c>
      <c r="T48" s="7"/>
      <c r="U48" s="7"/>
      <c r="V48" s="7"/>
      <c r="W48" s="7"/>
      <c r="X48" s="7"/>
      <c r="Y48" s="7"/>
      <c r="Z48" s="7"/>
    </row>
    <row r="49" spans="1:26" ht="15" customHeight="1" x14ac:dyDescent="0.25">
      <c r="A49" s="45"/>
      <c r="B49" s="46"/>
      <c r="C49" s="46"/>
      <c r="D49" s="187"/>
      <c r="E49" s="190"/>
      <c r="F49" s="162"/>
      <c r="G49" s="86">
        <v>2.5</v>
      </c>
      <c r="H49" s="47">
        <v>37.9</v>
      </c>
      <c r="I49" s="36">
        <f t="shared" si="12"/>
        <v>2.274</v>
      </c>
      <c r="J49" s="47">
        <v>0.36</v>
      </c>
      <c r="K49" s="36" t="str">
        <f t="shared" si="13"/>
        <v/>
      </c>
      <c r="L49" s="43" t="str">
        <f t="shared" si="14"/>
        <v/>
      </c>
      <c r="T49" s="7"/>
      <c r="U49" s="7"/>
      <c r="V49" s="7"/>
      <c r="W49" s="7"/>
      <c r="X49" s="7"/>
      <c r="Y49" s="7"/>
      <c r="Z49" s="7"/>
    </row>
    <row r="50" spans="1:26" ht="15" customHeight="1" x14ac:dyDescent="0.25">
      <c r="A50" s="99"/>
      <c r="B50" s="100"/>
      <c r="C50" s="100"/>
      <c r="D50" s="187"/>
      <c r="E50" s="190"/>
      <c r="F50" s="162"/>
      <c r="G50" s="101">
        <v>3</v>
      </c>
      <c r="H50" s="102">
        <v>41.9</v>
      </c>
      <c r="I50" s="98">
        <f t="shared" si="12"/>
        <v>2.5139999999999998</v>
      </c>
      <c r="J50" s="102">
        <v>0.5</v>
      </c>
      <c r="K50" s="36" t="str">
        <f t="shared" si="13"/>
        <v/>
      </c>
      <c r="L50" s="43" t="str">
        <f t="shared" si="14"/>
        <v/>
      </c>
      <c r="T50" s="7"/>
      <c r="U50" s="7"/>
      <c r="V50" s="7"/>
      <c r="W50" s="7"/>
      <c r="X50" s="7"/>
      <c r="Y50" s="7"/>
      <c r="Z50" s="7"/>
    </row>
    <row r="51" spans="1:26" ht="15" customHeight="1" thickBot="1" x14ac:dyDescent="0.3">
      <c r="A51" s="49"/>
      <c r="B51" s="50"/>
      <c r="C51" s="50"/>
      <c r="D51" s="188"/>
      <c r="E51" s="191"/>
      <c r="F51" s="164"/>
      <c r="G51" s="108">
        <v>5</v>
      </c>
      <c r="H51" s="51">
        <v>55.2</v>
      </c>
      <c r="I51" s="53">
        <f t="shared" si="12"/>
        <v>3.3119999999999998</v>
      </c>
      <c r="J51" s="51">
        <v>0.9</v>
      </c>
      <c r="K51" s="53" t="str">
        <f t="shared" si="13"/>
        <v/>
      </c>
      <c r="L51" s="54" t="str">
        <f t="shared" si="14"/>
        <v/>
      </c>
      <c r="T51" s="7"/>
      <c r="U51" s="7"/>
      <c r="V51" s="7"/>
      <c r="W51" s="7"/>
      <c r="X51" s="7"/>
      <c r="Y51" s="7"/>
      <c r="Z51" s="7"/>
    </row>
    <row r="52" spans="1:26" ht="15" customHeight="1" x14ac:dyDescent="0.25">
      <c r="A52" s="95"/>
      <c r="B52" s="96"/>
      <c r="C52" s="96"/>
      <c r="D52" s="186" t="s">
        <v>33</v>
      </c>
      <c r="E52" s="189" t="s">
        <v>30</v>
      </c>
      <c r="F52" s="161"/>
      <c r="G52" s="97">
        <v>0.5</v>
      </c>
      <c r="H52" s="98">
        <v>21.5</v>
      </c>
      <c r="I52" s="98">
        <f t="shared" si="12"/>
        <v>1.29</v>
      </c>
      <c r="J52" s="98">
        <v>0.06</v>
      </c>
      <c r="K52" s="58" t="str">
        <f t="shared" si="6"/>
        <v/>
      </c>
      <c r="L52" s="59" t="str">
        <f t="shared" si="7"/>
        <v/>
      </c>
      <c r="T52" s="7"/>
      <c r="U52" s="7"/>
      <c r="V52" s="7"/>
      <c r="W52" s="7"/>
      <c r="X52" s="7"/>
      <c r="Y52" s="7"/>
      <c r="Z52" s="7"/>
    </row>
    <row r="53" spans="1:26" ht="15" customHeight="1" x14ac:dyDescent="0.25">
      <c r="A53" s="45"/>
      <c r="B53" s="46"/>
      <c r="C53" s="46"/>
      <c r="D53" s="187"/>
      <c r="E53" s="190"/>
      <c r="F53" s="162"/>
      <c r="G53" s="86">
        <v>0.75</v>
      </c>
      <c r="H53" s="47">
        <v>25.9</v>
      </c>
      <c r="I53" s="58">
        <f t="shared" si="12"/>
        <v>1.554</v>
      </c>
      <c r="J53" s="47">
        <v>0.08</v>
      </c>
      <c r="K53" s="36" t="str">
        <f t="shared" si="6"/>
        <v/>
      </c>
      <c r="L53" s="43" t="str">
        <f t="shared" si="7"/>
        <v/>
      </c>
      <c r="T53" s="7"/>
      <c r="U53" s="7"/>
      <c r="V53" s="7"/>
      <c r="W53" s="7"/>
      <c r="X53" s="7"/>
      <c r="Y53" s="7"/>
      <c r="Z53" s="7"/>
    </row>
    <row r="54" spans="1:26" ht="15" customHeight="1" x14ac:dyDescent="0.25">
      <c r="A54" s="99"/>
      <c r="B54" s="100"/>
      <c r="C54" s="100"/>
      <c r="D54" s="187"/>
      <c r="E54" s="190"/>
      <c r="F54" s="162"/>
      <c r="G54" s="101">
        <v>1</v>
      </c>
      <c r="H54" s="102">
        <v>31.2</v>
      </c>
      <c r="I54" s="98">
        <f t="shared" si="12"/>
        <v>1.8720000000000001</v>
      </c>
      <c r="J54" s="102">
        <v>0.11</v>
      </c>
      <c r="K54" s="36" t="str">
        <f t="shared" si="6"/>
        <v/>
      </c>
      <c r="L54" s="43" t="str">
        <f t="shared" si="7"/>
        <v/>
      </c>
      <c r="T54" s="7"/>
      <c r="U54" s="7"/>
      <c r="V54" s="7"/>
      <c r="W54" s="7"/>
      <c r="X54" s="7"/>
      <c r="Y54" s="7"/>
      <c r="Z54" s="7"/>
    </row>
    <row r="55" spans="1:26" ht="15" customHeight="1" x14ac:dyDescent="0.25">
      <c r="A55" s="45"/>
      <c r="B55" s="46"/>
      <c r="C55" s="46"/>
      <c r="D55" s="187"/>
      <c r="E55" s="190"/>
      <c r="F55" s="162"/>
      <c r="G55" s="86">
        <v>1.5</v>
      </c>
      <c r="H55" s="47">
        <v>39.799999999999997</v>
      </c>
      <c r="I55" s="58">
        <f t="shared" si="12"/>
        <v>2.3879999999999999</v>
      </c>
      <c r="J55" s="47">
        <v>0.17</v>
      </c>
      <c r="K55" s="36" t="str">
        <f t="shared" si="6"/>
        <v/>
      </c>
      <c r="L55" s="43" t="str">
        <f t="shared" si="7"/>
        <v/>
      </c>
      <c r="T55" s="7"/>
      <c r="U55" s="7"/>
      <c r="V55" s="7"/>
      <c r="W55" s="7"/>
      <c r="X55" s="7"/>
      <c r="Y55" s="7"/>
      <c r="Z55" s="7"/>
    </row>
    <row r="56" spans="1:26" ht="15" customHeight="1" x14ac:dyDescent="0.25">
      <c r="A56" s="103"/>
      <c r="B56" s="104"/>
      <c r="C56" s="104"/>
      <c r="D56" s="187"/>
      <c r="E56" s="190"/>
      <c r="F56" s="162"/>
      <c r="G56" s="105">
        <v>2</v>
      </c>
      <c r="H56" s="106">
        <v>46.9</v>
      </c>
      <c r="I56" s="107">
        <f t="shared" si="12"/>
        <v>2.8140000000000001</v>
      </c>
      <c r="J56" s="106">
        <v>0.23</v>
      </c>
      <c r="K56" s="70" t="str">
        <f t="shared" si="6"/>
        <v/>
      </c>
      <c r="L56" s="71" t="str">
        <f t="shared" si="7"/>
        <v/>
      </c>
      <c r="T56" s="7"/>
      <c r="U56" s="7"/>
      <c r="V56" s="7"/>
      <c r="W56" s="7"/>
      <c r="X56" s="7"/>
      <c r="Y56" s="7"/>
      <c r="Z56" s="7"/>
    </row>
    <row r="57" spans="1:26" ht="15" customHeight="1" x14ac:dyDescent="0.25">
      <c r="A57" s="45"/>
      <c r="B57" s="46"/>
      <c r="C57" s="46"/>
      <c r="D57" s="187"/>
      <c r="E57" s="190"/>
      <c r="F57" s="162"/>
      <c r="G57" s="86">
        <v>2.5</v>
      </c>
      <c r="H57" s="47">
        <v>53.1</v>
      </c>
      <c r="I57" s="36">
        <f t="shared" si="12"/>
        <v>3.1859999999999999</v>
      </c>
      <c r="J57" s="47">
        <v>0.28999999999999998</v>
      </c>
      <c r="K57" s="36" t="str">
        <f t="shared" si="6"/>
        <v/>
      </c>
      <c r="L57" s="43" t="str">
        <f t="shared" si="7"/>
        <v/>
      </c>
      <c r="T57" s="7"/>
      <c r="U57" s="7"/>
      <c r="V57" s="7"/>
      <c r="W57" s="7"/>
      <c r="X57" s="7"/>
      <c r="Y57" s="7"/>
      <c r="Z57" s="7"/>
    </row>
    <row r="58" spans="1:26" ht="15" customHeight="1" x14ac:dyDescent="0.25">
      <c r="A58" s="99"/>
      <c r="B58" s="100"/>
      <c r="C58" s="100"/>
      <c r="D58" s="187"/>
      <c r="E58" s="190"/>
      <c r="F58" s="162"/>
      <c r="G58" s="101">
        <v>3</v>
      </c>
      <c r="H58" s="102">
        <v>58.6</v>
      </c>
      <c r="I58" s="98">
        <f t="shared" si="12"/>
        <v>3.516</v>
      </c>
      <c r="J58" s="102">
        <v>0.36</v>
      </c>
      <c r="K58" s="36" t="str">
        <f t="shared" si="6"/>
        <v/>
      </c>
      <c r="L58" s="43" t="str">
        <f t="shared" si="7"/>
        <v/>
      </c>
      <c r="T58" s="7"/>
      <c r="U58" s="7"/>
      <c r="V58" s="7"/>
      <c r="W58" s="7"/>
      <c r="X58" s="7"/>
      <c r="Y58" s="7"/>
      <c r="Z58" s="7"/>
    </row>
    <row r="59" spans="1:26" ht="15" customHeight="1" thickBot="1" x14ac:dyDescent="0.3">
      <c r="A59" s="49"/>
      <c r="B59" s="50"/>
      <c r="C59" s="50"/>
      <c r="D59" s="188"/>
      <c r="E59" s="191"/>
      <c r="F59" s="164"/>
      <c r="G59" s="108">
        <v>5</v>
      </c>
      <c r="H59" s="51">
        <v>76.900000000000006</v>
      </c>
      <c r="I59" s="53">
        <f t="shared" si="12"/>
        <v>4.6139999999999999</v>
      </c>
      <c r="J59" s="51">
        <v>0.61</v>
      </c>
      <c r="K59" s="53" t="str">
        <f t="shared" si="6"/>
        <v/>
      </c>
      <c r="L59" s="54" t="str">
        <f t="shared" si="7"/>
        <v/>
      </c>
      <c r="T59" s="7"/>
      <c r="U59" s="7"/>
      <c r="V59" s="7"/>
      <c r="W59" s="7"/>
      <c r="X59" s="7"/>
      <c r="Y59" s="7"/>
      <c r="Z59" s="7"/>
    </row>
    <row r="60" spans="1:26" ht="15" customHeight="1" x14ac:dyDescent="0.25">
      <c r="A60" s="95"/>
      <c r="B60" s="96"/>
      <c r="C60" s="96"/>
      <c r="D60" s="186" t="s">
        <v>41</v>
      </c>
      <c r="E60" s="189" t="s">
        <v>42</v>
      </c>
      <c r="F60" s="161"/>
      <c r="G60" s="97">
        <v>0.5</v>
      </c>
      <c r="H60" s="98">
        <v>31.75</v>
      </c>
      <c r="I60" s="98">
        <f t="shared" ref="I60:I67" si="15">(H60*60)/1000</f>
        <v>1.905</v>
      </c>
      <c r="J60" s="98">
        <v>7.0000000000000007E-2</v>
      </c>
      <c r="K60" s="58" t="str">
        <f t="shared" ref="K60:K67" si="16">IF(F60="","",F60*H60)</f>
        <v/>
      </c>
      <c r="L60" s="59" t="str">
        <f t="shared" ref="L60:L67" si="17">IF(F60="","",F60*I60)</f>
        <v/>
      </c>
      <c r="T60" s="7"/>
      <c r="U60" s="7"/>
      <c r="V60" s="7"/>
      <c r="W60" s="7"/>
      <c r="X60" s="7"/>
      <c r="Y60" s="7"/>
      <c r="Z60" s="7"/>
    </row>
    <row r="61" spans="1:26" ht="15" customHeight="1" x14ac:dyDescent="0.25">
      <c r="A61" s="45"/>
      <c r="B61" s="46"/>
      <c r="C61" s="46"/>
      <c r="D61" s="187"/>
      <c r="E61" s="190"/>
      <c r="F61" s="162"/>
      <c r="G61" s="86">
        <v>0.75</v>
      </c>
      <c r="H61" s="47">
        <v>38.950000000000003</v>
      </c>
      <c r="I61" s="58">
        <f t="shared" si="15"/>
        <v>2.3370000000000002</v>
      </c>
      <c r="J61" s="47">
        <v>0.1</v>
      </c>
      <c r="K61" s="36" t="str">
        <f t="shared" si="16"/>
        <v/>
      </c>
      <c r="L61" s="43" t="str">
        <f t="shared" si="17"/>
        <v/>
      </c>
      <c r="T61" s="7"/>
      <c r="U61" s="7"/>
      <c r="V61" s="7"/>
      <c r="W61" s="7"/>
      <c r="X61" s="7"/>
      <c r="Y61" s="7"/>
      <c r="Z61" s="7"/>
    </row>
    <row r="62" spans="1:26" ht="15" customHeight="1" x14ac:dyDescent="0.25">
      <c r="A62" s="99"/>
      <c r="B62" s="100"/>
      <c r="C62" s="100"/>
      <c r="D62" s="187"/>
      <c r="E62" s="190"/>
      <c r="F62" s="162"/>
      <c r="G62" s="101">
        <v>1</v>
      </c>
      <c r="H62" s="102">
        <v>46.6</v>
      </c>
      <c r="I62" s="98">
        <f t="shared" si="15"/>
        <v>2.7959999999999998</v>
      </c>
      <c r="J62" s="102">
        <v>0.12</v>
      </c>
      <c r="K62" s="36" t="str">
        <f t="shared" si="16"/>
        <v/>
      </c>
      <c r="L62" s="43" t="str">
        <f t="shared" si="17"/>
        <v/>
      </c>
      <c r="T62" s="7"/>
      <c r="U62" s="7"/>
      <c r="V62" s="7"/>
      <c r="W62" s="7"/>
      <c r="X62" s="7"/>
      <c r="Y62" s="7"/>
      <c r="Z62" s="7"/>
    </row>
    <row r="63" spans="1:26" ht="15" customHeight="1" x14ac:dyDescent="0.25">
      <c r="A63" s="45"/>
      <c r="B63" s="46"/>
      <c r="C63" s="46"/>
      <c r="D63" s="187"/>
      <c r="E63" s="190"/>
      <c r="F63" s="162"/>
      <c r="G63" s="86">
        <v>1.5</v>
      </c>
      <c r="H63" s="47">
        <v>58.1</v>
      </c>
      <c r="I63" s="58">
        <f t="shared" si="15"/>
        <v>3.4860000000000002</v>
      </c>
      <c r="J63" s="47">
        <v>0.19</v>
      </c>
      <c r="K63" s="36" t="str">
        <f t="shared" si="16"/>
        <v/>
      </c>
      <c r="L63" s="43" t="str">
        <f t="shared" si="17"/>
        <v/>
      </c>
      <c r="T63" s="7"/>
      <c r="U63" s="7"/>
      <c r="V63" s="7"/>
      <c r="W63" s="7"/>
      <c r="X63" s="7"/>
      <c r="Y63" s="7"/>
      <c r="Z63" s="7"/>
    </row>
    <row r="64" spans="1:26" ht="15" customHeight="1" x14ac:dyDescent="0.25">
      <c r="A64" s="103"/>
      <c r="B64" s="104"/>
      <c r="C64" s="104"/>
      <c r="D64" s="187"/>
      <c r="E64" s="190"/>
      <c r="F64" s="162"/>
      <c r="G64" s="105">
        <v>2</v>
      </c>
      <c r="H64" s="106">
        <v>67.95</v>
      </c>
      <c r="I64" s="107">
        <f t="shared" si="15"/>
        <v>4.077</v>
      </c>
      <c r="J64" s="106">
        <v>0.27</v>
      </c>
      <c r="K64" s="70" t="str">
        <f t="shared" si="16"/>
        <v/>
      </c>
      <c r="L64" s="71" t="str">
        <f t="shared" si="17"/>
        <v/>
      </c>
      <c r="T64" s="7"/>
      <c r="U64" s="7"/>
      <c r="V64" s="7"/>
      <c r="W64" s="7"/>
      <c r="X64" s="7"/>
      <c r="Y64" s="7"/>
      <c r="Z64" s="7"/>
    </row>
    <row r="65" spans="1:26" ht="15" customHeight="1" x14ac:dyDescent="0.25">
      <c r="A65" s="45"/>
      <c r="B65" s="46"/>
      <c r="C65" s="46"/>
      <c r="D65" s="187"/>
      <c r="E65" s="190"/>
      <c r="F65" s="162"/>
      <c r="G65" s="86">
        <v>2.5</v>
      </c>
      <c r="H65" s="47">
        <v>75.55</v>
      </c>
      <c r="I65" s="36">
        <f t="shared" si="15"/>
        <v>4.5330000000000004</v>
      </c>
      <c r="J65" s="47">
        <v>0.33</v>
      </c>
      <c r="K65" s="36" t="str">
        <f t="shared" si="16"/>
        <v/>
      </c>
      <c r="L65" s="43" t="str">
        <f t="shared" si="17"/>
        <v/>
      </c>
      <c r="T65" s="7"/>
      <c r="U65" s="7"/>
      <c r="V65" s="7"/>
      <c r="W65" s="7"/>
      <c r="X65" s="7"/>
      <c r="Y65" s="7"/>
      <c r="Z65" s="7"/>
    </row>
    <row r="66" spans="1:26" ht="15" customHeight="1" x14ac:dyDescent="0.25">
      <c r="A66" s="99"/>
      <c r="B66" s="100"/>
      <c r="C66" s="100"/>
      <c r="D66" s="187"/>
      <c r="E66" s="190"/>
      <c r="F66" s="162"/>
      <c r="G66" s="101">
        <v>3</v>
      </c>
      <c r="H66" s="102">
        <v>84.3</v>
      </c>
      <c r="I66" s="98">
        <f t="shared" si="15"/>
        <v>5.0579999999999998</v>
      </c>
      <c r="J66" s="102">
        <v>0.39</v>
      </c>
      <c r="K66" s="36" t="str">
        <f t="shared" si="16"/>
        <v/>
      </c>
      <c r="L66" s="43" t="str">
        <f t="shared" si="17"/>
        <v/>
      </c>
      <c r="T66" s="7"/>
      <c r="U66" s="7"/>
      <c r="V66" s="7"/>
      <c r="W66" s="7"/>
      <c r="X66" s="7"/>
      <c r="Y66" s="7"/>
      <c r="Z66" s="7"/>
    </row>
    <row r="67" spans="1:26" ht="15" customHeight="1" thickBot="1" x14ac:dyDescent="0.3">
      <c r="A67" s="49"/>
      <c r="B67" s="50"/>
      <c r="C67" s="50"/>
      <c r="D67" s="188"/>
      <c r="E67" s="191"/>
      <c r="F67" s="164"/>
      <c r="G67" s="108">
        <v>5</v>
      </c>
      <c r="H67" s="51">
        <v>106.45</v>
      </c>
      <c r="I67" s="53">
        <f t="shared" si="15"/>
        <v>6.3869999999999996</v>
      </c>
      <c r="J67" s="51">
        <v>0.61</v>
      </c>
      <c r="K67" s="53" t="str">
        <f t="shared" si="16"/>
        <v/>
      </c>
      <c r="L67" s="54" t="str">
        <f t="shared" si="17"/>
        <v/>
      </c>
      <c r="T67" s="7"/>
      <c r="U67" s="7"/>
      <c r="V67" s="7"/>
      <c r="W67" s="7"/>
      <c r="X67" s="7"/>
      <c r="Y67" s="7"/>
      <c r="Z67" s="7"/>
    </row>
    <row r="68" spans="1:26" ht="15" customHeight="1" x14ac:dyDescent="0.25">
      <c r="A68" s="109"/>
      <c r="B68" s="110"/>
      <c r="C68" s="110"/>
      <c r="D68" s="186" t="s">
        <v>32</v>
      </c>
      <c r="E68" s="236" t="s">
        <v>25</v>
      </c>
      <c r="F68" s="165"/>
      <c r="G68" s="97">
        <v>0.5</v>
      </c>
      <c r="H68" s="98">
        <v>42</v>
      </c>
      <c r="I68" s="98">
        <f t="shared" si="8"/>
        <v>2.52</v>
      </c>
      <c r="J68" s="98">
        <v>0.08</v>
      </c>
      <c r="K68" s="58" t="str">
        <f t="shared" ref="K68:K75" si="18">IF(F68="","",F68*H68)</f>
        <v/>
      </c>
      <c r="L68" s="59" t="str">
        <f t="shared" ref="L68:L75" si="19">IF(F68="","",F68*I68)</f>
        <v/>
      </c>
      <c r="T68" s="7"/>
      <c r="U68" s="7"/>
      <c r="V68" s="7"/>
      <c r="W68" s="7"/>
      <c r="X68" s="7"/>
      <c r="Y68" s="7"/>
      <c r="Z68" s="7"/>
    </row>
    <row r="69" spans="1:26" ht="15" customHeight="1" x14ac:dyDescent="0.25">
      <c r="A69" s="45"/>
      <c r="B69" s="46"/>
      <c r="C69" s="46"/>
      <c r="D69" s="187"/>
      <c r="E69" s="190"/>
      <c r="F69" s="166"/>
      <c r="G69" s="86">
        <v>0.75</v>
      </c>
      <c r="H69" s="47">
        <v>52</v>
      </c>
      <c r="I69" s="58">
        <f t="shared" si="8"/>
        <v>3.12</v>
      </c>
      <c r="J69" s="47">
        <v>0.11</v>
      </c>
      <c r="K69" s="36" t="str">
        <f t="shared" si="18"/>
        <v/>
      </c>
      <c r="L69" s="43" t="str">
        <f t="shared" si="19"/>
        <v/>
      </c>
      <c r="T69" s="7"/>
      <c r="U69" s="7"/>
      <c r="V69" s="7"/>
      <c r="W69" s="7"/>
      <c r="X69" s="7"/>
      <c r="Y69" s="7"/>
      <c r="Z69" s="7"/>
    </row>
    <row r="70" spans="1:26" ht="15" customHeight="1" x14ac:dyDescent="0.25">
      <c r="A70" s="111"/>
      <c r="B70" s="112"/>
      <c r="C70" s="112"/>
      <c r="D70" s="187"/>
      <c r="E70" s="190"/>
      <c r="F70" s="166"/>
      <c r="G70" s="101">
        <v>1</v>
      </c>
      <c r="H70" s="102">
        <v>62</v>
      </c>
      <c r="I70" s="98">
        <f t="shared" si="8"/>
        <v>3.72</v>
      </c>
      <c r="J70" s="102">
        <v>0.13</v>
      </c>
      <c r="K70" s="36" t="str">
        <f t="shared" si="18"/>
        <v/>
      </c>
      <c r="L70" s="43" t="str">
        <f t="shared" si="19"/>
        <v/>
      </c>
      <c r="T70" s="7"/>
      <c r="U70" s="7"/>
      <c r="V70" s="7"/>
      <c r="W70" s="7"/>
      <c r="X70" s="7"/>
      <c r="Y70" s="7"/>
      <c r="Z70" s="7"/>
    </row>
    <row r="71" spans="1:26" ht="15" customHeight="1" x14ac:dyDescent="0.25">
      <c r="A71" s="45"/>
      <c r="B71" s="46"/>
      <c r="C71" s="46"/>
      <c r="D71" s="187"/>
      <c r="E71" s="190"/>
      <c r="F71" s="166"/>
      <c r="G71" s="86">
        <v>1.5</v>
      </c>
      <c r="H71" s="47">
        <v>76.400000000000006</v>
      </c>
      <c r="I71" s="58">
        <f t="shared" si="8"/>
        <v>4.5839999999999996</v>
      </c>
      <c r="J71" s="47">
        <v>0.21</v>
      </c>
      <c r="K71" s="36" t="str">
        <f t="shared" si="18"/>
        <v/>
      </c>
      <c r="L71" s="43" t="str">
        <f t="shared" si="19"/>
        <v/>
      </c>
      <c r="T71" s="7"/>
      <c r="U71" s="7"/>
      <c r="V71" s="7"/>
      <c r="W71" s="7"/>
      <c r="X71" s="7"/>
      <c r="Y71" s="7"/>
      <c r="Z71" s="7"/>
    </row>
    <row r="72" spans="1:26" ht="15" customHeight="1" x14ac:dyDescent="0.25">
      <c r="A72" s="111"/>
      <c r="B72" s="112"/>
      <c r="C72" s="112"/>
      <c r="D72" s="187"/>
      <c r="E72" s="190"/>
      <c r="F72" s="166"/>
      <c r="G72" s="101">
        <v>2</v>
      </c>
      <c r="H72" s="102">
        <v>89</v>
      </c>
      <c r="I72" s="98">
        <f t="shared" si="8"/>
        <v>5.34</v>
      </c>
      <c r="J72" s="102">
        <v>0.3</v>
      </c>
      <c r="K72" s="36" t="str">
        <f t="shared" si="18"/>
        <v/>
      </c>
      <c r="L72" s="43" t="str">
        <f t="shared" si="19"/>
        <v/>
      </c>
      <c r="T72" s="7"/>
      <c r="U72" s="7"/>
      <c r="V72" s="7"/>
      <c r="W72" s="7"/>
      <c r="X72" s="7"/>
      <c r="Y72" s="7"/>
      <c r="Z72" s="7"/>
    </row>
    <row r="73" spans="1:26" ht="15" customHeight="1" x14ac:dyDescent="0.25">
      <c r="A73" s="45"/>
      <c r="B73" s="46"/>
      <c r="C73" s="46"/>
      <c r="D73" s="187"/>
      <c r="E73" s="190"/>
      <c r="F73" s="166"/>
      <c r="G73" s="86">
        <v>2.5</v>
      </c>
      <c r="H73" s="47">
        <v>98</v>
      </c>
      <c r="I73" s="58">
        <f t="shared" si="8"/>
        <v>5.88</v>
      </c>
      <c r="J73" s="47">
        <v>0.36</v>
      </c>
      <c r="K73" s="36" t="str">
        <f t="shared" si="18"/>
        <v/>
      </c>
      <c r="L73" s="43" t="str">
        <f t="shared" si="19"/>
        <v/>
      </c>
      <c r="T73" s="7"/>
      <c r="U73" s="7"/>
      <c r="V73" s="7"/>
      <c r="W73" s="7"/>
      <c r="X73" s="7"/>
      <c r="Y73" s="7"/>
      <c r="Z73" s="7"/>
    </row>
    <row r="74" spans="1:26" ht="15" customHeight="1" x14ac:dyDescent="0.25">
      <c r="A74" s="111"/>
      <c r="B74" s="112"/>
      <c r="C74" s="112"/>
      <c r="D74" s="187"/>
      <c r="E74" s="190"/>
      <c r="F74" s="166"/>
      <c r="G74" s="101">
        <v>3</v>
      </c>
      <c r="H74" s="102">
        <v>110</v>
      </c>
      <c r="I74" s="98">
        <f t="shared" si="8"/>
        <v>6.6</v>
      </c>
      <c r="J74" s="102">
        <v>0.42</v>
      </c>
      <c r="K74" s="36" t="str">
        <f t="shared" si="18"/>
        <v/>
      </c>
      <c r="L74" s="43" t="str">
        <f t="shared" si="19"/>
        <v/>
      </c>
      <c r="T74" s="7"/>
      <c r="U74" s="7"/>
      <c r="V74" s="7"/>
      <c r="W74" s="7"/>
      <c r="X74" s="7"/>
      <c r="Y74" s="7"/>
      <c r="Z74" s="7"/>
    </row>
    <row r="75" spans="1:26" ht="15" customHeight="1" thickBot="1" x14ac:dyDescent="0.3">
      <c r="A75" s="49"/>
      <c r="B75" s="50"/>
      <c r="C75" s="50"/>
      <c r="D75" s="188"/>
      <c r="E75" s="191"/>
      <c r="F75" s="167"/>
      <c r="G75" s="108">
        <v>5</v>
      </c>
      <c r="H75" s="51">
        <v>136</v>
      </c>
      <c r="I75" s="53">
        <f t="shared" si="8"/>
        <v>8.16</v>
      </c>
      <c r="J75" s="51">
        <v>0.6</v>
      </c>
      <c r="K75" s="53" t="str">
        <f t="shared" si="18"/>
        <v/>
      </c>
      <c r="L75" s="54" t="str">
        <f t="shared" si="19"/>
        <v/>
      </c>
      <c r="T75" s="7"/>
      <c r="U75" s="7"/>
      <c r="V75" s="7"/>
      <c r="W75" s="7"/>
      <c r="X75" s="7"/>
      <c r="Y75" s="7"/>
      <c r="Z75" s="7"/>
    </row>
    <row r="76" spans="1:26" ht="15.75" hidden="1" customHeight="1" thickBot="1" x14ac:dyDescent="0.4">
      <c r="A76" s="113"/>
      <c r="B76" s="114"/>
      <c r="C76" s="114"/>
      <c r="D76" s="114"/>
      <c r="E76" s="115"/>
      <c r="F76" s="168"/>
      <c r="G76" s="114"/>
      <c r="H76" s="116"/>
      <c r="I76" s="116"/>
      <c r="J76" s="116"/>
      <c r="K76" s="116"/>
      <c r="L76" s="117"/>
      <c r="T76" s="7"/>
      <c r="U76" s="7"/>
      <c r="V76" s="7"/>
      <c r="W76" s="7"/>
      <c r="X76" s="7"/>
      <c r="Y76" s="7"/>
      <c r="Z76" s="7"/>
    </row>
    <row r="77" spans="1:26" hidden="1" thickBot="1" x14ac:dyDescent="0.4">
      <c r="A77" s="118"/>
      <c r="B77" s="119"/>
      <c r="C77" s="119"/>
      <c r="D77" s="192" t="s">
        <v>17</v>
      </c>
      <c r="E77" s="120" t="s">
        <v>5</v>
      </c>
      <c r="F77" s="169"/>
      <c r="G77" s="121">
        <v>0.5</v>
      </c>
      <c r="H77" s="121">
        <v>71</v>
      </c>
      <c r="I77" s="121">
        <f t="shared" si="8"/>
        <v>4.26</v>
      </c>
      <c r="J77" s="121">
        <v>0.06</v>
      </c>
      <c r="K77" s="58" t="str">
        <f t="shared" ref="K77:K84" si="20">IF(F77="","",F77*H77)</f>
        <v/>
      </c>
      <c r="L77" s="59" t="str">
        <f t="shared" ref="L77:L84" si="21">IF(F77="","",F77*I77)</f>
        <v/>
      </c>
      <c r="T77" s="7"/>
      <c r="U77" s="7"/>
      <c r="V77" s="7"/>
      <c r="W77" s="7"/>
      <c r="X77" s="7"/>
      <c r="Y77" s="7"/>
      <c r="Z77" s="7"/>
    </row>
    <row r="78" spans="1:26" hidden="1" thickBot="1" x14ac:dyDescent="0.4">
      <c r="A78" s="45"/>
      <c r="B78" s="46"/>
      <c r="C78" s="46"/>
      <c r="D78" s="193"/>
      <c r="E78" s="122" t="s">
        <v>5</v>
      </c>
      <c r="F78" s="170"/>
      <c r="G78" s="47">
        <v>0.75</v>
      </c>
      <c r="H78" s="47">
        <v>88.7</v>
      </c>
      <c r="I78" s="58">
        <f t="shared" si="8"/>
        <v>5.3220000000000001</v>
      </c>
      <c r="J78" s="47">
        <v>0.08</v>
      </c>
      <c r="K78" s="36" t="str">
        <f t="shared" si="20"/>
        <v/>
      </c>
      <c r="L78" s="43" t="str">
        <f t="shared" si="21"/>
        <v/>
      </c>
      <c r="T78" s="7"/>
      <c r="U78" s="7"/>
      <c r="V78" s="7"/>
      <c r="W78" s="7"/>
      <c r="X78" s="7"/>
      <c r="Y78" s="7"/>
      <c r="Z78" s="7"/>
    </row>
    <row r="79" spans="1:26" hidden="1" thickBot="1" x14ac:dyDescent="0.4">
      <c r="A79" s="123"/>
      <c r="B79" s="124"/>
      <c r="C79" s="124"/>
      <c r="D79" s="193"/>
      <c r="E79" s="125" t="s">
        <v>5</v>
      </c>
      <c r="F79" s="171"/>
      <c r="G79" s="126">
        <v>1</v>
      </c>
      <c r="H79" s="126">
        <v>105</v>
      </c>
      <c r="I79" s="121">
        <f t="shared" si="8"/>
        <v>6.3</v>
      </c>
      <c r="J79" s="126">
        <v>0.11</v>
      </c>
      <c r="K79" s="36" t="str">
        <f t="shared" si="20"/>
        <v/>
      </c>
      <c r="L79" s="43" t="str">
        <f t="shared" si="21"/>
        <v/>
      </c>
      <c r="T79" s="7"/>
      <c r="U79" s="7"/>
      <c r="V79" s="7"/>
      <c r="W79" s="7"/>
      <c r="X79" s="7"/>
      <c r="Y79" s="7"/>
      <c r="Z79" s="7"/>
    </row>
    <row r="80" spans="1:26" hidden="1" thickBot="1" x14ac:dyDescent="0.4">
      <c r="A80" s="45"/>
      <c r="B80" s="46"/>
      <c r="C80" s="46"/>
      <c r="D80" s="193"/>
      <c r="E80" s="122" t="s">
        <v>5</v>
      </c>
      <c r="F80" s="170"/>
      <c r="G80" s="47">
        <v>1.5</v>
      </c>
      <c r="H80" s="47">
        <v>131</v>
      </c>
      <c r="I80" s="58">
        <f t="shared" si="8"/>
        <v>7.86</v>
      </c>
      <c r="J80" s="47">
        <v>0.17</v>
      </c>
      <c r="K80" s="36" t="str">
        <f t="shared" si="20"/>
        <v/>
      </c>
      <c r="L80" s="43" t="str">
        <f t="shared" si="21"/>
        <v/>
      </c>
      <c r="T80" s="7"/>
      <c r="U80" s="7"/>
      <c r="V80" s="7"/>
      <c r="W80" s="7"/>
      <c r="X80" s="7"/>
      <c r="Y80" s="7"/>
      <c r="Z80" s="7"/>
    </row>
    <row r="81" spans="1:26" hidden="1" thickBot="1" x14ac:dyDescent="0.4">
      <c r="A81" s="123"/>
      <c r="B81" s="124"/>
      <c r="C81" s="124"/>
      <c r="D81" s="193"/>
      <c r="E81" s="125" t="s">
        <v>5</v>
      </c>
      <c r="F81" s="171"/>
      <c r="G81" s="126">
        <v>2</v>
      </c>
      <c r="H81" s="126">
        <v>153</v>
      </c>
      <c r="I81" s="121">
        <f t="shared" si="8"/>
        <v>9.18</v>
      </c>
      <c r="J81" s="126">
        <v>0.22</v>
      </c>
      <c r="K81" s="36" t="str">
        <f t="shared" si="20"/>
        <v/>
      </c>
      <c r="L81" s="43" t="str">
        <f t="shared" si="21"/>
        <v/>
      </c>
      <c r="T81" s="7"/>
      <c r="U81" s="7"/>
      <c r="V81" s="7"/>
      <c r="W81" s="7"/>
      <c r="X81" s="7"/>
      <c r="Y81" s="7"/>
      <c r="Z81" s="7"/>
    </row>
    <row r="82" spans="1:26" hidden="1" thickBot="1" x14ac:dyDescent="0.4">
      <c r="A82" s="45"/>
      <c r="B82" s="46"/>
      <c r="C82" s="46"/>
      <c r="D82" s="193"/>
      <c r="E82" s="122" t="s">
        <v>5</v>
      </c>
      <c r="F82" s="170"/>
      <c r="G82" s="47">
        <v>2.5</v>
      </c>
      <c r="H82" s="47">
        <v>172</v>
      </c>
      <c r="I82" s="58">
        <f t="shared" si="8"/>
        <v>10.32</v>
      </c>
      <c r="J82" s="47">
        <v>0.28000000000000003</v>
      </c>
      <c r="K82" s="36" t="str">
        <f t="shared" si="20"/>
        <v/>
      </c>
      <c r="L82" s="43" t="str">
        <f t="shared" si="21"/>
        <v/>
      </c>
      <c r="T82" s="7"/>
      <c r="U82" s="7"/>
      <c r="V82" s="7"/>
      <c r="W82" s="7"/>
      <c r="X82" s="7"/>
      <c r="Y82" s="7"/>
      <c r="Z82" s="7"/>
    </row>
    <row r="83" spans="1:26" hidden="1" thickBot="1" x14ac:dyDescent="0.4">
      <c r="A83" s="123"/>
      <c r="B83" s="124"/>
      <c r="C83" s="124"/>
      <c r="D83" s="193"/>
      <c r="E83" s="125" t="s">
        <v>5</v>
      </c>
      <c r="F83" s="171"/>
      <c r="G83" s="126">
        <v>3</v>
      </c>
      <c r="H83" s="126">
        <v>227</v>
      </c>
      <c r="I83" s="121">
        <f t="shared" si="8"/>
        <v>13.62</v>
      </c>
      <c r="J83" s="126">
        <v>0.34</v>
      </c>
      <c r="K83" s="36" t="str">
        <f t="shared" si="20"/>
        <v/>
      </c>
      <c r="L83" s="43" t="str">
        <f t="shared" si="21"/>
        <v/>
      </c>
      <c r="T83" s="7"/>
      <c r="U83" s="7"/>
      <c r="V83" s="7"/>
      <c r="W83" s="7"/>
      <c r="X83" s="7"/>
      <c r="Y83" s="7"/>
      <c r="Z83" s="7"/>
    </row>
    <row r="84" spans="1:26" ht="16.5" hidden="1" customHeight="1" thickBot="1" x14ac:dyDescent="0.4">
      <c r="A84" s="49"/>
      <c r="B84" s="50"/>
      <c r="C84" s="50"/>
      <c r="D84" s="194"/>
      <c r="E84" s="127" t="s">
        <v>5</v>
      </c>
      <c r="F84" s="172"/>
      <c r="G84" s="51">
        <v>5</v>
      </c>
      <c r="H84" s="51">
        <v>246</v>
      </c>
      <c r="I84" s="53">
        <f t="shared" si="8"/>
        <v>14.76</v>
      </c>
      <c r="J84" s="51">
        <v>0.56999999999999995</v>
      </c>
      <c r="K84" s="53" t="str">
        <f t="shared" si="20"/>
        <v/>
      </c>
      <c r="L84" s="54" t="str">
        <f t="shared" si="21"/>
        <v/>
      </c>
      <c r="T84" s="7"/>
      <c r="U84" s="7"/>
      <c r="V84" s="7"/>
      <c r="W84" s="7"/>
      <c r="X84" s="7"/>
      <c r="Y84" s="7"/>
      <c r="Z84" s="7"/>
    </row>
    <row r="85" spans="1:26" ht="9" customHeight="1" thickBot="1" x14ac:dyDescent="0.3">
      <c r="A85" s="113"/>
      <c r="B85" s="114"/>
      <c r="C85" s="76"/>
      <c r="D85" s="77"/>
      <c r="E85" s="77"/>
      <c r="F85" s="173"/>
      <c r="G85" s="77"/>
      <c r="H85" s="80"/>
      <c r="I85" s="80"/>
      <c r="J85" s="80"/>
      <c r="K85" s="80"/>
      <c r="L85" s="81"/>
      <c r="T85" s="7"/>
      <c r="U85" s="7"/>
      <c r="V85" s="7"/>
      <c r="W85" s="7"/>
      <c r="X85" s="7"/>
      <c r="Y85" s="7"/>
      <c r="Z85" s="7"/>
    </row>
    <row r="86" spans="1:26" ht="15" customHeight="1" x14ac:dyDescent="0.25">
      <c r="A86" s="128"/>
      <c r="B86" s="129"/>
      <c r="C86" s="129"/>
      <c r="D86" s="180" t="s">
        <v>29</v>
      </c>
      <c r="E86" s="183" t="s">
        <v>26</v>
      </c>
      <c r="F86" s="174"/>
      <c r="G86" s="130">
        <v>0.5</v>
      </c>
      <c r="H86" s="130">
        <v>15.9</v>
      </c>
      <c r="I86" s="130">
        <f t="shared" si="8"/>
        <v>0.95399999999999996</v>
      </c>
      <c r="J86" s="130">
        <v>0.15</v>
      </c>
      <c r="K86" s="58" t="str">
        <f t="shared" ref="K86:K107" si="22">IF(F86="","",F86*H86)</f>
        <v/>
      </c>
      <c r="L86" s="59" t="str">
        <f t="shared" ref="L86:L107" si="23">IF(F86="","",F86*I86)</f>
        <v/>
      </c>
      <c r="T86" s="7"/>
      <c r="U86" s="7"/>
      <c r="V86" s="7"/>
      <c r="W86" s="7"/>
      <c r="X86" s="7"/>
      <c r="Y86" s="7"/>
      <c r="Z86" s="7"/>
    </row>
    <row r="87" spans="1:26" ht="15" customHeight="1" x14ac:dyDescent="0.25">
      <c r="A87" s="45"/>
      <c r="B87" s="46"/>
      <c r="C87" s="46"/>
      <c r="D87" s="181"/>
      <c r="E87" s="184"/>
      <c r="F87" s="154"/>
      <c r="G87" s="47">
        <v>0.75</v>
      </c>
      <c r="H87" s="47">
        <v>18.899999999999999</v>
      </c>
      <c r="I87" s="58">
        <f t="shared" si="8"/>
        <v>1.1339999999999999</v>
      </c>
      <c r="J87" s="47">
        <v>0.18</v>
      </c>
      <c r="K87" s="36" t="str">
        <f t="shared" si="22"/>
        <v/>
      </c>
      <c r="L87" s="43" t="str">
        <f t="shared" si="23"/>
        <v/>
      </c>
      <c r="T87" s="7"/>
      <c r="U87" s="7"/>
      <c r="V87" s="7"/>
      <c r="W87" s="7"/>
      <c r="X87" s="7"/>
      <c r="Y87" s="7"/>
      <c r="Z87" s="7"/>
    </row>
    <row r="88" spans="1:26" ht="15" customHeight="1" x14ac:dyDescent="0.25">
      <c r="A88" s="131"/>
      <c r="B88" s="132"/>
      <c r="C88" s="132"/>
      <c r="D88" s="181"/>
      <c r="E88" s="184"/>
      <c r="F88" s="154"/>
      <c r="G88" s="133">
        <v>1</v>
      </c>
      <c r="H88" s="133">
        <v>23.7</v>
      </c>
      <c r="I88" s="130">
        <f t="shared" si="8"/>
        <v>1.4219999999999999</v>
      </c>
      <c r="J88" s="133">
        <v>0.2</v>
      </c>
      <c r="K88" s="36" t="str">
        <f t="shared" si="22"/>
        <v/>
      </c>
      <c r="L88" s="43" t="str">
        <f t="shared" si="23"/>
        <v/>
      </c>
      <c r="T88" s="7"/>
      <c r="U88" s="7"/>
      <c r="V88" s="7"/>
      <c r="W88" s="7"/>
      <c r="X88" s="7"/>
      <c r="Y88" s="7"/>
      <c r="Z88" s="7"/>
    </row>
    <row r="89" spans="1:26" ht="15" customHeight="1" x14ac:dyDescent="0.25">
      <c r="A89" s="45"/>
      <c r="B89" s="46"/>
      <c r="C89" s="46"/>
      <c r="D89" s="181"/>
      <c r="E89" s="184"/>
      <c r="F89" s="154"/>
      <c r="G89" s="47">
        <v>1.5</v>
      </c>
      <c r="H89" s="47">
        <v>27.9</v>
      </c>
      <c r="I89" s="58">
        <f t="shared" si="8"/>
        <v>1.6739999999999999</v>
      </c>
      <c r="J89" s="47">
        <v>0.25</v>
      </c>
      <c r="K89" s="36" t="str">
        <f t="shared" si="22"/>
        <v/>
      </c>
      <c r="L89" s="43" t="str">
        <f t="shared" si="23"/>
        <v/>
      </c>
      <c r="T89" s="7"/>
      <c r="U89" s="7"/>
      <c r="V89" s="7"/>
      <c r="W89" s="7"/>
      <c r="X89" s="7"/>
      <c r="Y89" s="7"/>
      <c r="Z89" s="7"/>
    </row>
    <row r="90" spans="1:26" ht="15" customHeight="1" x14ac:dyDescent="0.25">
      <c r="A90" s="131"/>
      <c r="B90" s="132"/>
      <c r="C90" s="132"/>
      <c r="D90" s="181"/>
      <c r="E90" s="184"/>
      <c r="F90" s="154"/>
      <c r="G90" s="133">
        <v>2</v>
      </c>
      <c r="H90" s="133">
        <v>36.299999999999997</v>
      </c>
      <c r="I90" s="130">
        <f t="shared" si="8"/>
        <v>2.1779999999999999</v>
      </c>
      <c r="J90" s="133">
        <v>0.3</v>
      </c>
      <c r="K90" s="36" t="str">
        <f t="shared" si="22"/>
        <v/>
      </c>
      <c r="L90" s="43" t="str">
        <f t="shared" si="23"/>
        <v/>
      </c>
      <c r="T90" s="7"/>
      <c r="U90" s="7"/>
      <c r="V90" s="7"/>
      <c r="W90" s="7"/>
      <c r="X90" s="7"/>
      <c r="Y90" s="7"/>
      <c r="Z90" s="7"/>
    </row>
    <row r="91" spans="1:26" ht="15" customHeight="1" x14ac:dyDescent="0.25">
      <c r="A91" s="45"/>
      <c r="B91" s="46"/>
      <c r="C91" s="46"/>
      <c r="D91" s="181"/>
      <c r="E91" s="184"/>
      <c r="F91" s="154"/>
      <c r="G91" s="47">
        <v>2.5</v>
      </c>
      <c r="H91" s="47">
        <v>42</v>
      </c>
      <c r="I91" s="58">
        <f t="shared" si="8"/>
        <v>2.52</v>
      </c>
      <c r="J91" s="47">
        <v>0.37</v>
      </c>
      <c r="K91" s="36" t="str">
        <f t="shared" si="22"/>
        <v/>
      </c>
      <c r="L91" s="43" t="str">
        <f t="shared" si="23"/>
        <v/>
      </c>
      <c r="T91" s="7"/>
      <c r="U91" s="7"/>
      <c r="V91" s="7"/>
      <c r="W91" s="7"/>
      <c r="X91" s="7"/>
      <c r="Y91" s="7"/>
      <c r="Z91" s="7"/>
    </row>
    <row r="92" spans="1:26" ht="15" customHeight="1" thickBot="1" x14ac:dyDescent="0.3">
      <c r="A92" s="134"/>
      <c r="B92" s="135"/>
      <c r="C92" s="135"/>
      <c r="D92" s="182"/>
      <c r="E92" s="185"/>
      <c r="F92" s="155"/>
      <c r="G92" s="136">
        <v>3</v>
      </c>
      <c r="H92" s="136">
        <v>46.8</v>
      </c>
      <c r="I92" s="136">
        <f t="shared" si="8"/>
        <v>2.8079999999999998</v>
      </c>
      <c r="J92" s="136">
        <v>0.45</v>
      </c>
      <c r="K92" s="53" t="str">
        <f t="shared" si="22"/>
        <v/>
      </c>
      <c r="L92" s="54" t="str">
        <f t="shared" si="23"/>
        <v/>
      </c>
      <c r="T92" s="7"/>
      <c r="U92" s="7"/>
      <c r="V92" s="7"/>
      <c r="W92" s="7"/>
      <c r="X92" s="7"/>
      <c r="Y92" s="7"/>
      <c r="Z92" s="7"/>
    </row>
    <row r="93" spans="1:26" ht="15" customHeight="1" x14ac:dyDescent="0.25">
      <c r="A93" s="128"/>
      <c r="B93" s="129"/>
      <c r="C93" s="129"/>
      <c r="D93" s="180" t="s">
        <v>43</v>
      </c>
      <c r="E93" s="183" t="s">
        <v>44</v>
      </c>
      <c r="F93" s="174"/>
      <c r="G93" s="130">
        <v>0.5</v>
      </c>
      <c r="H93" s="130">
        <v>31.2</v>
      </c>
      <c r="I93" s="130">
        <f t="shared" ref="I93:I99" si="24">(H93*60)/1000</f>
        <v>1.8720000000000001</v>
      </c>
      <c r="J93" s="130">
        <v>0.13</v>
      </c>
      <c r="K93" s="58" t="str">
        <f t="shared" ref="K93:K99" si="25">IF(F93="","",F93*H93)</f>
        <v/>
      </c>
      <c r="L93" s="59" t="str">
        <f t="shared" ref="L93:L99" si="26">IF(F93="","",F93*I93)</f>
        <v/>
      </c>
      <c r="T93" s="7"/>
      <c r="U93" s="7"/>
      <c r="V93" s="7"/>
      <c r="W93" s="7"/>
      <c r="X93" s="7"/>
      <c r="Y93" s="7"/>
      <c r="Z93" s="7"/>
    </row>
    <row r="94" spans="1:26" ht="15" customHeight="1" x14ac:dyDescent="0.25">
      <c r="A94" s="45"/>
      <c r="B94" s="46"/>
      <c r="C94" s="46"/>
      <c r="D94" s="181"/>
      <c r="E94" s="184"/>
      <c r="F94" s="154"/>
      <c r="G94" s="47">
        <v>0.75</v>
      </c>
      <c r="H94" s="47">
        <v>37.950000000000003</v>
      </c>
      <c r="I94" s="58">
        <f t="shared" si="24"/>
        <v>2.2770000000000001</v>
      </c>
      <c r="J94" s="47">
        <v>0.15</v>
      </c>
      <c r="K94" s="36" t="str">
        <f t="shared" si="25"/>
        <v/>
      </c>
      <c r="L94" s="43" t="str">
        <f t="shared" si="26"/>
        <v/>
      </c>
      <c r="T94" s="7"/>
      <c r="U94" s="7"/>
      <c r="V94" s="7"/>
      <c r="W94" s="7"/>
      <c r="X94" s="7"/>
      <c r="Y94" s="7"/>
      <c r="Z94" s="7"/>
    </row>
    <row r="95" spans="1:26" ht="15" customHeight="1" x14ac:dyDescent="0.25">
      <c r="A95" s="131"/>
      <c r="B95" s="132"/>
      <c r="C95" s="132"/>
      <c r="D95" s="181"/>
      <c r="E95" s="184"/>
      <c r="F95" s="154"/>
      <c r="G95" s="133">
        <v>1</v>
      </c>
      <c r="H95" s="133">
        <v>44.7</v>
      </c>
      <c r="I95" s="130">
        <f t="shared" si="24"/>
        <v>2.6819999999999999</v>
      </c>
      <c r="J95" s="133">
        <v>0.19</v>
      </c>
      <c r="K95" s="36" t="str">
        <f t="shared" si="25"/>
        <v/>
      </c>
      <c r="L95" s="43" t="str">
        <f t="shared" si="26"/>
        <v/>
      </c>
      <c r="T95" s="7"/>
      <c r="U95" s="7"/>
      <c r="V95" s="7"/>
      <c r="W95" s="7"/>
      <c r="X95" s="7"/>
      <c r="Y95" s="7"/>
      <c r="Z95" s="7"/>
    </row>
    <row r="96" spans="1:26" ht="15" customHeight="1" x14ac:dyDescent="0.25">
      <c r="A96" s="45"/>
      <c r="B96" s="46"/>
      <c r="C96" s="46"/>
      <c r="D96" s="181"/>
      <c r="E96" s="184"/>
      <c r="F96" s="154"/>
      <c r="G96" s="47">
        <v>1.5</v>
      </c>
      <c r="H96" s="47">
        <v>56.4</v>
      </c>
      <c r="I96" s="58">
        <f t="shared" si="24"/>
        <v>3.3839999999999999</v>
      </c>
      <c r="J96" s="47">
        <v>0.23</v>
      </c>
      <c r="K96" s="36" t="str">
        <f t="shared" si="25"/>
        <v/>
      </c>
      <c r="L96" s="43" t="str">
        <f t="shared" si="26"/>
        <v/>
      </c>
      <c r="T96" s="7"/>
      <c r="U96" s="7"/>
      <c r="V96" s="7"/>
      <c r="W96" s="7"/>
      <c r="X96" s="7"/>
      <c r="Y96" s="7"/>
      <c r="Z96" s="7"/>
    </row>
    <row r="97" spans="1:26" ht="15" customHeight="1" x14ac:dyDescent="0.25">
      <c r="A97" s="131"/>
      <c r="B97" s="132"/>
      <c r="C97" s="132"/>
      <c r="D97" s="181"/>
      <c r="E97" s="184"/>
      <c r="F97" s="154"/>
      <c r="G97" s="133">
        <v>2</v>
      </c>
      <c r="H97" s="133">
        <v>68.25</v>
      </c>
      <c r="I97" s="130">
        <f t="shared" si="24"/>
        <v>4.0949999999999998</v>
      </c>
      <c r="J97" s="133">
        <v>0.28999999999999998</v>
      </c>
      <c r="K97" s="36" t="str">
        <f t="shared" si="25"/>
        <v/>
      </c>
      <c r="L97" s="43" t="str">
        <f t="shared" si="26"/>
        <v/>
      </c>
      <c r="T97" s="7"/>
      <c r="U97" s="7"/>
      <c r="V97" s="7"/>
      <c r="W97" s="7"/>
      <c r="X97" s="7"/>
      <c r="Y97" s="7"/>
      <c r="Z97" s="7"/>
    </row>
    <row r="98" spans="1:26" ht="15" customHeight="1" x14ac:dyDescent="0.25">
      <c r="A98" s="45"/>
      <c r="B98" s="46"/>
      <c r="C98" s="46"/>
      <c r="D98" s="181"/>
      <c r="E98" s="184"/>
      <c r="F98" s="154"/>
      <c r="G98" s="47">
        <v>2.5</v>
      </c>
      <c r="H98" s="47">
        <v>77.849999999999994</v>
      </c>
      <c r="I98" s="58">
        <f t="shared" si="24"/>
        <v>4.6710000000000003</v>
      </c>
      <c r="J98" s="47">
        <v>0.37</v>
      </c>
      <c r="K98" s="36" t="str">
        <f t="shared" si="25"/>
        <v/>
      </c>
      <c r="L98" s="43" t="str">
        <f t="shared" si="26"/>
        <v/>
      </c>
      <c r="T98" s="7"/>
      <c r="U98" s="7"/>
      <c r="V98" s="7"/>
      <c r="W98" s="7"/>
      <c r="X98" s="7"/>
      <c r="Y98" s="7"/>
      <c r="Z98" s="7"/>
    </row>
    <row r="99" spans="1:26" ht="15" customHeight="1" thickBot="1" x14ac:dyDescent="0.3">
      <c r="A99" s="134"/>
      <c r="B99" s="135"/>
      <c r="C99" s="135"/>
      <c r="D99" s="182"/>
      <c r="E99" s="185"/>
      <c r="F99" s="155"/>
      <c r="G99" s="136">
        <v>3</v>
      </c>
      <c r="H99" s="136">
        <v>86.25</v>
      </c>
      <c r="I99" s="136">
        <f t="shared" si="24"/>
        <v>5.1749999999999998</v>
      </c>
      <c r="J99" s="136">
        <v>0.48</v>
      </c>
      <c r="K99" s="53" t="str">
        <f t="shared" si="25"/>
        <v/>
      </c>
      <c r="L99" s="54" t="str">
        <f t="shared" si="26"/>
        <v/>
      </c>
      <c r="T99" s="7"/>
      <c r="U99" s="7"/>
      <c r="V99" s="7"/>
      <c r="W99" s="7"/>
      <c r="X99" s="7"/>
      <c r="Y99" s="7"/>
      <c r="Z99" s="7"/>
    </row>
    <row r="100" spans="1:26" ht="15" customHeight="1" x14ac:dyDescent="0.25">
      <c r="A100" s="137"/>
      <c r="B100" s="138"/>
      <c r="C100" s="138"/>
      <c r="D100" s="180" t="s">
        <v>28</v>
      </c>
      <c r="E100" s="183" t="s">
        <v>27</v>
      </c>
      <c r="F100" s="174"/>
      <c r="G100" s="58">
        <v>0.5</v>
      </c>
      <c r="H100" s="58">
        <v>46.5</v>
      </c>
      <c r="I100" s="58">
        <f t="shared" si="8"/>
        <v>2.79</v>
      </c>
      <c r="J100" s="58">
        <v>0.1</v>
      </c>
      <c r="K100" s="58" t="str">
        <f t="shared" si="22"/>
        <v/>
      </c>
      <c r="L100" s="59" t="str">
        <f t="shared" si="23"/>
        <v/>
      </c>
      <c r="T100" s="7"/>
      <c r="U100" s="7"/>
      <c r="V100" s="7"/>
      <c r="W100" s="7"/>
      <c r="X100" s="7"/>
      <c r="Y100" s="7"/>
      <c r="Z100" s="7"/>
    </row>
    <row r="101" spans="1:26" ht="15" customHeight="1" x14ac:dyDescent="0.25">
      <c r="A101" s="45"/>
      <c r="B101" s="46"/>
      <c r="C101" s="46"/>
      <c r="D101" s="181"/>
      <c r="E101" s="184"/>
      <c r="F101" s="154"/>
      <c r="G101" s="133">
        <v>0.75</v>
      </c>
      <c r="H101" s="133">
        <v>57</v>
      </c>
      <c r="I101" s="133">
        <f t="shared" si="8"/>
        <v>3.42</v>
      </c>
      <c r="J101" s="133">
        <v>0.11</v>
      </c>
      <c r="K101" s="36" t="str">
        <f t="shared" si="22"/>
        <v/>
      </c>
      <c r="L101" s="43" t="str">
        <f t="shared" si="23"/>
        <v/>
      </c>
      <c r="T101" s="7"/>
      <c r="U101" s="7"/>
      <c r="V101" s="7"/>
      <c r="W101" s="7"/>
      <c r="X101" s="7"/>
      <c r="Y101" s="7"/>
      <c r="Z101" s="7"/>
    </row>
    <row r="102" spans="1:26" ht="15" customHeight="1" x14ac:dyDescent="0.25">
      <c r="A102" s="139"/>
      <c r="B102" s="140"/>
      <c r="C102" s="140"/>
      <c r="D102" s="181"/>
      <c r="E102" s="184"/>
      <c r="F102" s="154"/>
      <c r="G102" s="36">
        <v>1</v>
      </c>
      <c r="H102" s="36">
        <v>65.7</v>
      </c>
      <c r="I102" s="36">
        <f t="shared" si="8"/>
        <v>3.9420000000000002</v>
      </c>
      <c r="J102" s="36">
        <v>0.17</v>
      </c>
      <c r="K102" s="36" t="str">
        <f t="shared" si="22"/>
        <v/>
      </c>
      <c r="L102" s="43" t="str">
        <f t="shared" si="23"/>
        <v/>
      </c>
      <c r="T102" s="7"/>
      <c r="U102" s="7"/>
      <c r="V102" s="7"/>
      <c r="W102" s="7"/>
      <c r="X102" s="7"/>
      <c r="Y102" s="7"/>
      <c r="Z102" s="7"/>
    </row>
    <row r="103" spans="1:26" ht="15" customHeight="1" x14ac:dyDescent="0.25">
      <c r="A103" s="45"/>
      <c r="B103" s="46"/>
      <c r="C103" s="46"/>
      <c r="D103" s="181"/>
      <c r="E103" s="184"/>
      <c r="F103" s="154"/>
      <c r="G103" s="133">
        <v>1.5</v>
      </c>
      <c r="H103" s="133">
        <v>84.9</v>
      </c>
      <c r="I103" s="133">
        <f t="shared" si="8"/>
        <v>5.0940000000000003</v>
      </c>
      <c r="J103" s="133">
        <v>0.21</v>
      </c>
      <c r="K103" s="36" t="str">
        <f t="shared" si="22"/>
        <v/>
      </c>
      <c r="L103" s="43" t="str">
        <f t="shared" si="23"/>
        <v/>
      </c>
      <c r="T103" s="7"/>
      <c r="U103" s="7"/>
      <c r="V103" s="7"/>
      <c r="W103" s="7"/>
      <c r="X103" s="7"/>
      <c r="Y103" s="7"/>
      <c r="Z103" s="7"/>
    </row>
    <row r="104" spans="1:26" ht="15" customHeight="1" x14ac:dyDescent="0.25">
      <c r="A104" s="139"/>
      <c r="B104" s="140"/>
      <c r="C104" s="140"/>
      <c r="D104" s="181"/>
      <c r="E104" s="184"/>
      <c r="F104" s="154"/>
      <c r="G104" s="36">
        <v>2</v>
      </c>
      <c r="H104" s="36">
        <v>100.2</v>
      </c>
      <c r="I104" s="36">
        <f t="shared" si="8"/>
        <v>6.0119999999999996</v>
      </c>
      <c r="J104" s="36">
        <v>0.28000000000000003</v>
      </c>
      <c r="K104" s="36" t="str">
        <f t="shared" si="22"/>
        <v/>
      </c>
      <c r="L104" s="43" t="str">
        <f t="shared" si="23"/>
        <v/>
      </c>
      <c r="T104" s="7"/>
      <c r="U104" s="7"/>
      <c r="V104" s="7"/>
      <c r="W104" s="7"/>
      <c r="X104" s="7"/>
      <c r="Y104" s="7"/>
      <c r="Z104" s="7"/>
    </row>
    <row r="105" spans="1:26" ht="15" customHeight="1" x14ac:dyDescent="0.25">
      <c r="A105" s="45"/>
      <c r="B105" s="46"/>
      <c r="C105" s="46"/>
      <c r="D105" s="181"/>
      <c r="E105" s="184"/>
      <c r="F105" s="154"/>
      <c r="G105" s="133">
        <v>2.5</v>
      </c>
      <c r="H105" s="133">
        <v>113.7</v>
      </c>
      <c r="I105" s="133">
        <f t="shared" si="8"/>
        <v>6.8220000000000001</v>
      </c>
      <c r="J105" s="133">
        <v>0.36</v>
      </c>
      <c r="K105" s="36" t="str">
        <f t="shared" si="22"/>
        <v/>
      </c>
      <c r="L105" s="43" t="str">
        <f t="shared" si="23"/>
        <v/>
      </c>
      <c r="T105" s="7"/>
      <c r="U105" s="7"/>
      <c r="V105" s="7"/>
      <c r="W105" s="7"/>
      <c r="X105" s="7"/>
      <c r="Y105" s="7"/>
      <c r="Z105" s="7"/>
    </row>
    <row r="106" spans="1:26" ht="15" customHeight="1" x14ac:dyDescent="0.25">
      <c r="A106" s="139"/>
      <c r="B106" s="140"/>
      <c r="C106" s="140"/>
      <c r="D106" s="181"/>
      <c r="E106" s="184"/>
      <c r="F106" s="154"/>
      <c r="G106" s="36">
        <v>3</v>
      </c>
      <c r="H106" s="36">
        <v>125.7</v>
      </c>
      <c r="I106" s="36">
        <f t="shared" si="8"/>
        <v>7.5419999999999998</v>
      </c>
      <c r="J106" s="36">
        <v>0.5</v>
      </c>
      <c r="K106" s="36" t="str">
        <f t="shared" si="22"/>
        <v/>
      </c>
      <c r="L106" s="43" t="str">
        <f t="shared" si="23"/>
        <v/>
      </c>
      <c r="T106" s="7"/>
      <c r="U106" s="7"/>
      <c r="V106" s="7"/>
      <c r="W106" s="7"/>
      <c r="X106" s="7"/>
      <c r="Y106" s="7"/>
      <c r="Z106" s="7"/>
    </row>
    <row r="107" spans="1:26" ht="15" customHeight="1" thickBot="1" x14ac:dyDescent="0.3">
      <c r="A107" s="49"/>
      <c r="B107" s="50"/>
      <c r="C107" s="50"/>
      <c r="D107" s="182"/>
      <c r="E107" s="185"/>
      <c r="F107" s="155"/>
      <c r="G107" s="136">
        <v>5</v>
      </c>
      <c r="H107" s="136">
        <v>165.6</v>
      </c>
      <c r="I107" s="136">
        <f t="shared" si="8"/>
        <v>9.9359999999999999</v>
      </c>
      <c r="J107" s="136">
        <v>0.9</v>
      </c>
      <c r="K107" s="141" t="str">
        <f t="shared" si="22"/>
        <v/>
      </c>
      <c r="L107" s="54" t="str">
        <f t="shared" si="23"/>
        <v/>
      </c>
      <c r="T107" s="7"/>
      <c r="U107" s="7"/>
      <c r="V107" s="7"/>
      <c r="W107" s="7"/>
      <c r="X107" s="7"/>
      <c r="Y107" s="7"/>
      <c r="Z107" s="7"/>
    </row>
    <row r="108" spans="1:26" ht="20.25" customHeight="1" x14ac:dyDescent="0.25">
      <c r="A108" s="214"/>
      <c r="B108" s="214"/>
      <c r="C108" s="142"/>
      <c r="D108" s="142"/>
      <c r="E108" s="179"/>
      <c r="F108" s="179"/>
      <c r="G108" s="179"/>
      <c r="H108" s="175" t="s">
        <v>6</v>
      </c>
      <c r="I108" s="176"/>
      <c r="J108" s="176"/>
      <c r="K108" s="152">
        <f>SUM(K13:K107)</f>
        <v>0</v>
      </c>
      <c r="L108" s="153">
        <f>SUM(L13:L107)</f>
        <v>0</v>
      </c>
      <c r="N108" s="143"/>
      <c r="O108" s="143"/>
      <c r="P108" s="143"/>
      <c r="T108" s="7"/>
      <c r="U108" s="7"/>
      <c r="V108" s="7"/>
      <c r="W108" s="7"/>
      <c r="X108" s="7"/>
      <c r="Y108" s="7"/>
      <c r="Z108" s="7"/>
    </row>
    <row r="109" spans="1:26" x14ac:dyDescent="0.25">
      <c r="A109" s="214"/>
      <c r="B109" s="214"/>
      <c r="C109" s="142"/>
      <c r="D109" s="142"/>
      <c r="E109" s="179"/>
      <c r="F109" s="179"/>
      <c r="G109" s="179"/>
      <c r="H109" s="144"/>
      <c r="I109" s="145"/>
      <c r="J109" s="145"/>
      <c r="K109" s="145"/>
      <c r="L109" s="146"/>
      <c r="N109" s="143"/>
      <c r="O109" s="143"/>
      <c r="P109" s="143"/>
      <c r="T109" s="7"/>
      <c r="U109" s="7"/>
      <c r="V109" s="7"/>
      <c r="W109" s="7"/>
      <c r="X109" s="7"/>
      <c r="Y109" s="7"/>
      <c r="Z109" s="7"/>
    </row>
    <row r="110" spans="1:26" x14ac:dyDescent="0.25">
      <c r="A110" s="214"/>
      <c r="B110" s="214"/>
      <c r="C110" s="142"/>
      <c r="D110" s="142"/>
      <c r="E110" s="179"/>
      <c r="F110" s="179"/>
      <c r="G110" s="179"/>
      <c r="H110" s="144"/>
      <c r="I110" s="145"/>
      <c r="J110" s="145"/>
      <c r="K110" s="145"/>
      <c r="L110" s="146"/>
      <c r="N110" s="143"/>
      <c r="O110" s="143"/>
      <c r="P110" s="143"/>
      <c r="T110" s="7"/>
      <c r="U110" s="7"/>
      <c r="V110" s="7"/>
      <c r="W110" s="7"/>
      <c r="X110" s="7"/>
      <c r="Y110" s="7"/>
      <c r="Z110" s="7"/>
    </row>
    <row r="111" spans="1:26" ht="13.5" customHeight="1" thickBot="1" x14ac:dyDescent="0.3">
      <c r="A111" s="214"/>
      <c r="B111" s="214"/>
      <c r="C111" s="142"/>
      <c r="D111" s="142"/>
      <c r="E111" s="179"/>
      <c r="F111" s="179"/>
      <c r="G111" s="179"/>
      <c r="H111" s="144"/>
      <c r="I111" s="145"/>
      <c r="J111" s="145"/>
      <c r="K111" s="145"/>
      <c r="L111" s="146"/>
      <c r="N111" s="143"/>
      <c r="O111" s="143"/>
      <c r="P111" s="143"/>
      <c r="T111" s="7"/>
      <c r="U111" s="7"/>
      <c r="V111" s="7"/>
      <c r="W111" s="7"/>
      <c r="X111" s="7"/>
      <c r="Y111" s="7"/>
      <c r="Z111" s="7"/>
    </row>
    <row r="112" spans="1:26" ht="36" customHeight="1" thickBot="1" x14ac:dyDescent="0.3">
      <c r="A112" s="147"/>
      <c r="B112" s="147"/>
      <c r="C112" s="147"/>
      <c r="D112" s="147"/>
      <c r="E112" s="148"/>
      <c r="F112" s="148"/>
      <c r="G112" s="148"/>
      <c r="H112" s="177" t="s">
        <v>18</v>
      </c>
      <c r="I112" s="178"/>
      <c r="J112" s="178"/>
      <c r="K112" s="237">
        <f>(K108*5)/1000</f>
        <v>0</v>
      </c>
      <c r="L112" s="238"/>
      <c r="N112" s="143"/>
      <c r="O112" s="143"/>
      <c r="P112" s="143"/>
      <c r="T112" s="7"/>
      <c r="U112" s="7"/>
      <c r="V112" s="7"/>
      <c r="W112" s="7"/>
      <c r="X112" s="7"/>
      <c r="Y112" s="7"/>
      <c r="Z112" s="7"/>
    </row>
    <row r="113" spans="1:26" ht="43.5" customHeight="1" x14ac:dyDescent="0.25">
      <c r="A113" s="7"/>
      <c r="B113" s="7"/>
      <c r="C113" s="7"/>
      <c r="D113" s="7"/>
      <c r="T113" s="7"/>
      <c r="U113" s="7"/>
      <c r="V113" s="7"/>
      <c r="W113" s="7"/>
      <c r="X113" s="7"/>
      <c r="Y113" s="7"/>
      <c r="Z113" s="7"/>
    </row>
    <row r="114" spans="1:26" ht="59.25" customHeight="1" x14ac:dyDescent="0.25">
      <c r="C114" s="213" t="s">
        <v>37</v>
      </c>
      <c r="D114" s="213"/>
      <c r="E114" s="213"/>
      <c r="F114" s="213"/>
      <c r="G114" s="213"/>
      <c r="H114" s="213"/>
      <c r="I114" s="213"/>
      <c r="J114" s="213"/>
      <c r="K114" s="213"/>
      <c r="L114" s="213"/>
    </row>
  </sheetData>
  <sheetProtection selectLockedCells="1"/>
  <mergeCells count="37">
    <mergeCell ref="C114:L114"/>
    <mergeCell ref="A108:B111"/>
    <mergeCell ref="A1:E5"/>
    <mergeCell ref="H10:J10"/>
    <mergeCell ref="A9:L9"/>
    <mergeCell ref="D13:D20"/>
    <mergeCell ref="E13:E20"/>
    <mergeCell ref="D21:D28"/>
    <mergeCell ref="E21:E28"/>
    <mergeCell ref="D68:D75"/>
    <mergeCell ref="E68:E75"/>
    <mergeCell ref="D30:D36"/>
    <mergeCell ref="E30:E36"/>
    <mergeCell ref="D52:D59"/>
    <mergeCell ref="E52:E59"/>
    <mergeCell ref="K112:L112"/>
    <mergeCell ref="D44:D51"/>
    <mergeCell ref="E44:E51"/>
    <mergeCell ref="D77:D84"/>
    <mergeCell ref="W11:Y12"/>
    <mergeCell ref="A7:G7"/>
    <mergeCell ref="H7:L7"/>
    <mergeCell ref="K10:L10"/>
    <mergeCell ref="A8:C8"/>
    <mergeCell ref="D37:D43"/>
    <mergeCell ref="E37:E43"/>
    <mergeCell ref="D60:D67"/>
    <mergeCell ref="E60:E67"/>
    <mergeCell ref="H108:J108"/>
    <mergeCell ref="H112:J112"/>
    <mergeCell ref="E108:G111"/>
    <mergeCell ref="D86:D92"/>
    <mergeCell ref="D100:D107"/>
    <mergeCell ref="E86:E92"/>
    <mergeCell ref="E100:E107"/>
    <mergeCell ref="D93:D99"/>
    <mergeCell ref="E93:E99"/>
  </mergeCells>
  <hyperlinks>
    <hyperlink ref="F2" r:id="rId1" display="info@wasserspieltechnik.eu"/>
  </hyperlinks>
  <pageMargins left="0.70866141732283472" right="0.70866141732283472" top="0.78740157480314965" bottom="0.78740157480314965" header="0.31496062992125984" footer="0.31496062992125984"/>
  <pageSetup paperSize="9" scale="76" fitToHeight="5" orientation="landscape" r:id="rId2"/>
  <rowBreaks count="2" manualBreakCount="2">
    <brk id="28" max="17" man="1"/>
    <brk id="75" max="17"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AGU KONFIGURATOR</vt:lpstr>
      <vt:lpstr>'AGU KONFIGURATOR'!Druckbereich</vt:lpstr>
      <vt:lpstr>'AGU KONFIGURATOR'!Drucktitel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Hofheinz</dc:creator>
  <cp:lastModifiedBy>As3</cp:lastModifiedBy>
  <cp:lastPrinted>2017-03-20T09:25:02Z</cp:lastPrinted>
  <dcterms:created xsi:type="dcterms:W3CDTF">2011-09-06T07:54:29Z</dcterms:created>
  <dcterms:modified xsi:type="dcterms:W3CDTF">2021-05-06T11:14:50Z</dcterms:modified>
</cp:coreProperties>
</file>